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0" yWindow="0" windowWidth="20355" windowHeight="7665"/>
  </bookViews>
  <sheets>
    <sheet name="Лист1" sheetId="2" r:id="rId1"/>
    <sheet name="Лист2" sheetId="3" r:id="rId2"/>
  </sheets>
  <definedNames>
    <definedName name="_xlnm.Print_Area" localSheetId="0">Лист1!#REF!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1" i="2"/>
  <c r="G360"/>
  <c r="G359"/>
  <c r="G358"/>
  <c r="G357"/>
  <c r="G356"/>
  <c r="G362"/>
  <c r="G428" l="1"/>
  <c r="G427"/>
  <c r="G67" l="1"/>
  <c r="G61"/>
  <c r="G58"/>
  <c r="G432"/>
  <c r="G367"/>
  <c r="G368"/>
  <c r="G369"/>
  <c r="G365"/>
  <c r="G366"/>
  <c r="G370"/>
  <c r="G371"/>
  <c r="G372"/>
  <c r="G373"/>
  <c r="G374"/>
  <c r="G431"/>
  <c r="G426"/>
  <c r="G429" s="1"/>
  <c r="G355"/>
  <c r="G363"/>
  <c r="G84"/>
  <c r="G75"/>
  <c r="G66"/>
  <c r="G76"/>
  <c r="G72"/>
  <c r="G64"/>
  <c r="G423"/>
  <c r="G424" s="1"/>
  <c r="G420"/>
  <c r="G419"/>
  <c r="G416"/>
  <c r="G417" s="1"/>
  <c r="G413"/>
  <c r="G414" s="1"/>
  <c r="G410"/>
  <c r="G411" s="1"/>
  <c r="G407"/>
  <c r="G406"/>
  <c r="G403"/>
  <c r="G402"/>
  <c r="G399"/>
  <c r="G400" s="1"/>
  <c r="G396"/>
  <c r="G397" s="1"/>
  <c r="G393"/>
  <c r="G392"/>
  <c r="G391"/>
  <c r="G390"/>
  <c r="G387"/>
  <c r="G386"/>
  <c r="G385"/>
  <c r="G382"/>
  <c r="G381"/>
  <c r="G380"/>
  <c r="G376"/>
  <c r="G375"/>
  <c r="G364"/>
  <c r="G354"/>
  <c r="G353"/>
  <c r="G352"/>
  <c r="G351"/>
  <c r="G348"/>
  <c r="G347"/>
  <c r="G346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2"/>
  <c r="G91"/>
  <c r="G90"/>
  <c r="G89"/>
  <c r="G86"/>
  <c r="G85"/>
  <c r="G83"/>
  <c r="G82"/>
  <c r="G81"/>
  <c r="G77"/>
  <c r="G74"/>
  <c r="G73"/>
  <c r="G71"/>
  <c r="G70"/>
  <c r="G69"/>
  <c r="G68"/>
  <c r="G65"/>
  <c r="G63"/>
  <c r="G62"/>
  <c r="G60"/>
  <c r="G59"/>
  <c r="G57"/>
  <c r="G56"/>
  <c r="G55"/>
  <c r="H53"/>
  <c r="G52"/>
  <c r="I52" s="1"/>
  <c r="G51"/>
  <c r="I51" s="1"/>
  <c r="G50"/>
  <c r="I50" s="1"/>
  <c r="G49"/>
  <c r="I49" s="1"/>
  <c r="G48"/>
  <c r="I48" s="1"/>
  <c r="G47"/>
  <c r="I47" s="1"/>
  <c r="G46"/>
  <c r="I46" s="1"/>
  <c r="G45"/>
  <c r="I45" s="1"/>
  <c r="G44"/>
  <c r="I44" s="1"/>
  <c r="G43"/>
  <c r="I43" s="1"/>
  <c r="G42"/>
  <c r="I42" s="1"/>
  <c r="G41"/>
  <c r="I41" s="1"/>
  <c r="G40"/>
  <c r="I40" s="1"/>
  <c r="G39"/>
  <c r="I39" s="1"/>
  <c r="G38"/>
  <c r="I38" s="1"/>
  <c r="G37"/>
  <c r="I37" s="1"/>
  <c r="G36"/>
  <c r="I36" s="1"/>
  <c r="G35"/>
  <c r="I35" s="1"/>
  <c r="G34"/>
  <c r="I34" s="1"/>
  <c r="G33"/>
  <c r="I33" s="1"/>
  <c r="G32"/>
  <c r="I32" s="1"/>
  <c r="G31"/>
  <c r="I31" s="1"/>
  <c r="G30"/>
  <c r="I30" s="1"/>
  <c r="G29"/>
  <c r="I29" s="1"/>
  <c r="G28"/>
  <c r="I28" s="1"/>
  <c r="G27"/>
  <c r="I27" s="1"/>
  <c r="G26"/>
  <c r="G377" l="1"/>
  <c r="G433"/>
  <c r="G388"/>
  <c r="G349"/>
  <c r="G421"/>
  <c r="G93"/>
  <c r="G344"/>
  <c r="G394"/>
  <c r="G408"/>
  <c r="G87"/>
  <c r="G383"/>
  <c r="G404"/>
  <c r="G53"/>
  <c r="G78"/>
  <c r="I26"/>
  <c r="I53" s="1"/>
  <c r="H95"/>
  <c r="G79" l="1"/>
  <c r="G434" s="1"/>
</calcChain>
</file>

<file path=xl/sharedStrings.xml><?xml version="1.0" encoding="utf-8"?>
<sst xmlns="http://schemas.openxmlformats.org/spreadsheetml/2006/main" count="1447" uniqueCount="704">
  <si>
    <t>Ֆինանսավորմանաղբյուրը՝ ՀՀ պետական բյուջե</t>
  </si>
  <si>
    <t>Գնմանառարկայի</t>
  </si>
  <si>
    <t>Քանակը</t>
  </si>
  <si>
    <t>դասակարգման</t>
  </si>
  <si>
    <t>Անվանումը</t>
  </si>
  <si>
    <t>Ապրանքներ</t>
  </si>
  <si>
    <t>4261-Գրասենյակային նութեր և հագուստ</t>
  </si>
  <si>
    <t>ÃáõÕÃ, A4 ýáñÙ³ïÇ1 /21x29.7/</t>
  </si>
  <si>
    <t>¶Ð</t>
  </si>
  <si>
    <t>ïáõ÷</t>
  </si>
  <si>
    <t>·ñÇã ·Ý¹ÇÏ³íáñ</t>
  </si>
  <si>
    <t>Ñ³ï</t>
  </si>
  <si>
    <t>·ñÇã ·»É³ÛÇÝ</t>
  </si>
  <si>
    <t>Ã³Ý³ù, ÏÝÇùÇ µ³ñÓÇÏÇ Ñ³Ù³ñ</t>
  </si>
  <si>
    <t>ÃÕÃ³å³Ý³Ï, Ã»Éáí, ÃÕÃÛ³</t>
  </si>
  <si>
    <t>ßïñÇËÝ»ñ</t>
  </si>
  <si>
    <t>Ընդամենը</t>
  </si>
  <si>
    <t>հատ</t>
  </si>
  <si>
    <t>4264-Տրանսպորտային նյութեր</t>
  </si>
  <si>
    <t>ÉÇïñ</t>
  </si>
  <si>
    <t>¸ñ³Ù</t>
  </si>
  <si>
    <t>ԳՀ</t>
  </si>
  <si>
    <t>դրամ</t>
  </si>
  <si>
    <t>Ծառայություններ</t>
  </si>
  <si>
    <t>4212-Էներգետիկ ծառայություններ</t>
  </si>
  <si>
    <t xml:space="preserve"> ¿É»Ïïñ³Ï³ÝáõÃÛ³Ý µ³ßËáõÙ</t>
  </si>
  <si>
    <t>Ø²</t>
  </si>
  <si>
    <t>4213-Կոմունալ ծառայություններ</t>
  </si>
  <si>
    <t xml:space="preserve"> ËÙ»Éáõ çñÇ µ³ßËáõÙ</t>
  </si>
  <si>
    <t xml:space="preserve"> ß»Ýù»ñÇ Ù³ùñÙ³Ý Í³é³ÛáõÃÛáõÝÝ»ñ</t>
  </si>
  <si>
    <t>Ð´Ø</t>
  </si>
  <si>
    <t xml:space="preserve"> ³ÕµÇ Ñ³í³ùÙ³Ý Í³é³ÛáõÃÛáõÝÝ»ñ</t>
  </si>
  <si>
    <t>4215-Ապահովագրական ծախսեր</t>
  </si>
  <si>
    <t xml:space="preserve"> ³å³Ñáí³·ñáõÃÛ³Ý áÉáñïáõÙ ·áñÍ³Ï³É³Ï³Ý Í³é³ÛáõÃÛáõÝÝ»ñ</t>
  </si>
  <si>
    <t>4236-Կենցային և հանրային սննդի ծառայություններ</t>
  </si>
  <si>
    <t xml:space="preserve"> ëÝÝ¹Ç å³ïñ³ëïÙ³Ý Í³é³ÛáõÃÛáõÝÝ»ñ</t>
  </si>
  <si>
    <t xml:space="preserve"> çñÇ ½ïÙ³Ý ë³ñù³íáñáõÙÝ»ñ</t>
  </si>
  <si>
    <t>4251-Շենքերի և կառույցների ընթացիկ նորոգում և պահպանում</t>
  </si>
  <si>
    <t>X</t>
  </si>
  <si>
    <t>09132200</t>
  </si>
  <si>
    <t>09211100</t>
  </si>
  <si>
    <t>ՄԱ</t>
  </si>
  <si>
    <t xml:space="preserve">Հավելված 1 </t>
  </si>
  <si>
    <t xml:space="preserve">ՀՀ կառավարությանի2017թ. ապրիլի </t>
  </si>
  <si>
    <t>13-ի թիվ390-Ն որոշման</t>
  </si>
  <si>
    <r>
      <t xml:space="preserve"> </t>
    </r>
    <r>
      <rPr>
        <b/>
        <sz val="11"/>
        <color theme="1"/>
        <rFont val="Calibri"/>
        <family val="2"/>
        <charset val="204"/>
      </rPr>
      <t>«</t>
    </r>
    <r>
      <rPr>
        <b/>
        <sz val="11"/>
        <color theme="1"/>
        <rFont val="Calibri"/>
        <family val="2"/>
        <charset val="204"/>
        <scheme val="minor"/>
      </rPr>
      <t xml:space="preserve">Հաստատում եմ»                                                                                                                                       </t>
    </r>
  </si>
  <si>
    <r>
      <t>Փոփոխություն-լրացում</t>
    </r>
    <r>
      <rPr>
        <sz val="11"/>
        <color rgb="FF4B5C6A"/>
        <rFont val="Calibri"/>
        <family val="2"/>
        <charset val="204"/>
        <scheme val="minor"/>
      </rPr>
      <t> </t>
    </r>
  </si>
  <si>
    <t>համացանցային ծառայություններ մատուցողներ (isp)</t>
  </si>
  <si>
    <t>հանրային հեռախոսային ծառայություններ</t>
  </si>
  <si>
    <t>ծրագրային ապահովման սպասարկման ծառայություններ</t>
  </si>
  <si>
    <t xml:space="preserve"> հեռուստահաղորդումների հեռարձակման ծառայություններ</t>
  </si>
  <si>
    <t>4214-Կապի ծառայություններ</t>
  </si>
  <si>
    <t>4235-Կառավարչական ծառայություններ</t>
  </si>
  <si>
    <t>աուդիտորական ծառայություններ</t>
  </si>
  <si>
    <t>բենզին, պրեմիում</t>
  </si>
  <si>
    <t>09132100</t>
  </si>
  <si>
    <t>մարկերներ</t>
  </si>
  <si>
    <t xml:space="preserve"> համակարգչային ուսուցման ծառայություններ</t>
  </si>
  <si>
    <t>4232-Համակարգչային ծառայություններ</t>
  </si>
  <si>
    <t xml:space="preserve"> անձնական զարգացման ուսուցողական ծառայություններ</t>
  </si>
  <si>
    <t>վարժարան»   հիմնադրամի տնօրեն`</t>
  </si>
  <si>
    <t>Գրասենյակային նութեր</t>
  </si>
  <si>
    <t>Հագուստ</t>
  </si>
  <si>
    <t>4252-Մեքենաների և սարգավորումների ընթացիկ նորոգում և պահպանում</t>
  </si>
  <si>
    <t>4237-Ներկայացուցչական ծախսեր</t>
  </si>
  <si>
    <t>4266-Առողջապահական և լաբորատոր նյութեր</t>
  </si>
  <si>
    <t>4267-Կենցաղային և հանրային սննդի նյութեր</t>
  </si>
  <si>
    <t>4269-Հատուկ նպատակային այլ նյութեր</t>
  </si>
  <si>
    <t>5121-Տրանսպորտային սարքավորումներ</t>
  </si>
  <si>
    <t>կրակմարիչներ</t>
  </si>
  <si>
    <t>կգ</t>
  </si>
  <si>
    <t>4239-Ընդհանուր բնույթի այլ ծառայություններ</t>
  </si>
  <si>
    <t xml:space="preserve"> շենքի վերակառուցման աշխատանքներ</t>
  </si>
  <si>
    <t>45261167</t>
  </si>
  <si>
    <t>30192125/2</t>
  </si>
  <si>
    <t>30192125/1</t>
  </si>
  <si>
    <t>30192121/1</t>
  </si>
  <si>
    <t>30192121/2</t>
  </si>
  <si>
    <t>30192121/3</t>
  </si>
  <si>
    <t>30141200</t>
  </si>
  <si>
    <t>Ï³ñÇãÇ Ù»ï³Õ³É³ñ» Ï³å»ñ, մեծ</t>
  </si>
  <si>
    <t>Միավորի  գինը</t>
  </si>
  <si>
    <t>ներկայացուցչական ծառայություններ</t>
  </si>
  <si>
    <t>համալիր ինժեներական ծառայություններ</t>
  </si>
  <si>
    <t>Չափման       միավորը</t>
  </si>
  <si>
    <t> çñ³ÍÝÇ å»ñûùëÇ¹</t>
  </si>
  <si>
    <t>Ù³·Ý»½ÇáõÙÇ ëáõÉý³ï a06ad04, a12cc02, b05xa05, d11ax05, v04cc02</t>
  </si>
  <si>
    <t>տուփ</t>
  </si>
  <si>
    <t>Ý³ïñÇáõÙÇ ÃÇáëáõÉý³ï v03ab06</t>
  </si>
  <si>
    <t>³ÙÇÝáýÇÉÇÝ r03da05</t>
  </si>
  <si>
    <t>Ù»ïñáÝÇ¹³½áÉ a01ab17, d06bx01, g01af01, j01xd01, p01ab01</t>
  </si>
  <si>
    <t>ÝÇëï³ïÇÝ a07aa02, d01aa01, g01aa01</t>
  </si>
  <si>
    <t>33141144/1</t>
  </si>
  <si>
    <t>33141144/2</t>
  </si>
  <si>
    <t>´ÇÝï µÅßÏ³Ï³Ý ¿É³ëïÇÏ ëñÝù³Ã³Ã³ÛÇÝ N1, 2</t>
  </si>
  <si>
    <t>Ù»ïáÏÉáåñ³ÙÇ¹ a03fa01</t>
  </si>
  <si>
    <t>íÇï³ÙÇÝÝ»ñ</t>
  </si>
  <si>
    <t>³ï³ÙÝ³µáõÅ³Ï³Ý ÝÛáõÃ»ñ</t>
  </si>
  <si>
    <t>33141142/2</t>
  </si>
  <si>
    <t>33141142/1</t>
  </si>
  <si>
    <t>ýáïáÝÏ³ñ³Ñ³ÝÙ³Ý ËóÇÏ ատմբ.</t>
  </si>
  <si>
    <t>լ-զմ</t>
  </si>
  <si>
    <t>33691176/1</t>
  </si>
  <si>
    <t>33691176/2</t>
  </si>
  <si>
    <t>33691176/3</t>
  </si>
  <si>
    <t>33691176/4</t>
  </si>
  <si>
    <t>33691176/5</t>
  </si>
  <si>
    <t>33691176/6</t>
  </si>
  <si>
    <t>33691176/7</t>
  </si>
  <si>
    <t>33691176/8</t>
  </si>
  <si>
    <t>33691176/9</t>
  </si>
  <si>
    <t>33691176/10</t>
  </si>
  <si>
    <t>33691176/11</t>
  </si>
  <si>
    <t>33691176/12</t>
  </si>
  <si>
    <t>33691176/13</t>
  </si>
  <si>
    <t>33691176/14</t>
  </si>
  <si>
    <t>33691176/15</t>
  </si>
  <si>
    <t>33691176/16</t>
  </si>
  <si>
    <t>33691176/17</t>
  </si>
  <si>
    <t>33691176/18</t>
  </si>
  <si>
    <t>33691176/19</t>
  </si>
  <si>
    <t>33691176/20</t>
  </si>
  <si>
    <t>33691176/21</t>
  </si>
  <si>
    <t>33691176/22</t>
  </si>
  <si>
    <t>33691176/23</t>
  </si>
  <si>
    <t>լիտր</t>
  </si>
  <si>
    <t xml:space="preserve"> Ñ³Ýñ³ÛÇÝ ëÝÝ¹Ç Ï³½Ù³Ï»ñåÙ³Ý ÝÛáõÃ»ñ</t>
  </si>
  <si>
    <t>Գնման    ձևը</t>
  </si>
  <si>
    <t>Գումարը               /հազար  դրամ/</t>
  </si>
  <si>
    <t>ավտոբուսներ և միջքաղաքային ավտոբուսներ</t>
  </si>
  <si>
    <t>Միջանցիկ ծածկագիրը` ըստ ԳՄԱ</t>
  </si>
  <si>
    <t xml:space="preserve">ëáõÉý³óÇÉ Ý³ïñÇáõÙ </t>
  </si>
  <si>
    <t>կտորտանք՝սինտիպոն բարձի համար</t>
  </si>
  <si>
    <t xml:space="preserve"> ·³½Ç µ³ßËáõÙ </t>
  </si>
  <si>
    <t xml:space="preserve"> ·³½³ÛÇÝ ë³ñù»ñÇ å³Ñå³ÝÙ³Ý Í³é³ÛáõÃÛáõÝÝ»ñ</t>
  </si>
  <si>
    <t>ï»ïñ»ñ 12 թերթ</t>
  </si>
  <si>
    <t>ï»ïñ»ñ 48 թերթ</t>
  </si>
  <si>
    <t>ÝáÃ³ï»ïñ»ñ</t>
  </si>
  <si>
    <t>Ï³ñÇãÇ Ù»ï³Õ³É³ñ» Ï³å»ñ, ÙÇçÇÝ</t>
  </si>
  <si>
    <t>ÃÕÃ³å³Ý³Ï, ³ñ³·³Ï³ñ, ÃÕÃÛ³</t>
  </si>
  <si>
    <t>ÃÕÃ³å³Ý³Ï, Ïáßï Ï³½Ùáí</t>
  </si>
  <si>
    <t>Ï³ñÇã, 20-50 Ã»ñÃÇ Ñ³Ù³ñ</t>
  </si>
  <si>
    <t>լրակազմ</t>
  </si>
  <si>
    <t>զույգ</t>
  </si>
  <si>
    <t>³ñÛ³Ý ×ÝßÙ³Ý ã³÷Ù³Ý ë³ñù (ïáÝáÙ»ïñ)</t>
  </si>
  <si>
    <t>µÅßÏ³Ï³Ý ³ë»ÕÝ»ñ</t>
  </si>
  <si>
    <t>Այլ դեղորայք /Քսիլոնազիլ/</t>
  </si>
  <si>
    <t>µÅßÏ³Ï³Ý Ó»éÝáóÝ»ñ</t>
  </si>
  <si>
    <t>é»Ýï·»Ý ÙÇÏñáí»ñÉáõÍÇãÝ»ñ</t>
  </si>
  <si>
    <t>³ï³ÙÝ³µáõÅ³Ï³Ý íÇñ³µáõÅ³Ï³Ý ³ë»ÕÝ»ñ</t>
  </si>
  <si>
    <t>³ï³ÙÝ³µáõÅ³Ï³Ý ³ï³ÙÝ³ÉÇóùÇ ë³ñù»ñ</t>
  </si>
  <si>
    <t>µÅßÏ³Ï³Ý µ³Ùµ³Ï</t>
  </si>
  <si>
    <t>µ»ñ³ÝÇ ËáéáãÇ Ï³Ù ³ï³ÙÝ»ñÇ ÑÇ·Ç»Ý³ÛÇ å³ñ³·³Ý»ñ ¨ ÝÛáõÃ»ñ</t>
  </si>
  <si>
    <t>Հ»å³ñÇÝ</t>
  </si>
  <si>
    <t>³ï³ÙÝ³ÉÇóùÇ ÝÛáõÃ»ñ</t>
  </si>
  <si>
    <t>é»Ýï·»Ý ÝÏ³ñÝ»ñÇ Å³å³í»ÝÝ»ñ</t>
  </si>
  <si>
    <t>18231910</t>
  </si>
  <si>
    <t>18421170/1</t>
  </si>
  <si>
    <t>18421170/2</t>
  </si>
  <si>
    <t>4263-Վերապատրաստման և ուսուցման նյութեր</t>
  </si>
  <si>
    <t xml:space="preserve"> áõëáõóáÕ³Ï³Ý ·ñù»ñ</t>
  </si>
  <si>
    <t xml:space="preserve"> ·ñ³¹³ñ³ÝÇ ·ñù»ñ</t>
  </si>
  <si>
    <t xml:space="preserve"> µ³é³ñ³ÝÝ»ñ</t>
  </si>
  <si>
    <t xml:space="preserve"> ù³ñï»½Ý»ñ</t>
  </si>
  <si>
    <t>ïå³·ñí³Í ³ÛÉ ·ñù»ñ</t>
  </si>
  <si>
    <t>Դենտիքս Ե ռենտգեն ժապավեն (150 հատ)</t>
  </si>
  <si>
    <t>Ֆոմադենտ Դ+Ֆ 4x0.25լ+4x0.25լ</t>
  </si>
  <si>
    <t>Յուղ-Սփրեյ Դի սի օիլ</t>
  </si>
  <si>
    <t>Էվգենոլ 25մլ</t>
  </si>
  <si>
    <t>K-ֆայլ "Մանի"  N15/40, N45/80 (6հատ)</t>
  </si>
  <si>
    <t>Գուտապերչի հեռացման ֆայլ</t>
  </si>
  <si>
    <t>Գուտապերչի հեռացման ֆայլ NiTi</t>
  </si>
  <si>
    <t>Ունիֆաս 100գ+60գ</t>
  </si>
  <si>
    <t>Կոմպոցեմ 28գ</t>
  </si>
  <si>
    <t>Սեպտանեստ ադրենալինով 1/100.000 1.7մլ (50հատ)</t>
  </si>
  <si>
    <t>Ատամնաբուժական ասեղ (100 հատ)</t>
  </si>
  <si>
    <t>Դենտին մածուկ մեխակ 50գր</t>
  </si>
  <si>
    <t>Դեվիտ - C 3գր</t>
  </si>
  <si>
    <t>Բամբակե  գլանակ (2000 հատ)  1A0010</t>
  </si>
  <si>
    <t>Ալմաստե գլխիկ "Sharp"</t>
  </si>
  <si>
    <t>Ալմաստե գլխիկ Տ/Ծ</t>
  </si>
  <si>
    <t>Ալմաստե գլխիկ "Մանի"</t>
  </si>
  <si>
    <t>Տիեդենտ 14գր+10մլ</t>
  </si>
  <si>
    <t>Արմատ. ասեղներ 1/100 (1,2)</t>
  </si>
  <si>
    <t>Պուլպոէքստրակտոր N100</t>
  </si>
  <si>
    <t>Ապեքսդենտ յոդոֆորմով 2,2գր</t>
  </si>
  <si>
    <t>33691176/24</t>
  </si>
  <si>
    <t>33691176/25</t>
  </si>
  <si>
    <t>33691176/26</t>
  </si>
  <si>
    <t xml:space="preserve"> Տոպրադեքս</t>
  </si>
  <si>
    <t xml:space="preserve"> Օտիքսին</t>
  </si>
  <si>
    <t xml:space="preserve"> Կապրոպրիլ</t>
  </si>
  <si>
    <t xml:space="preserve"> Մագնեզիումի սուլֆատ</t>
  </si>
  <si>
    <t xml:space="preserve"> Նատրի թիոսուլֆատ</t>
  </si>
  <si>
    <t xml:space="preserve"> Էուֆիլին ներարկման</t>
  </si>
  <si>
    <t xml:space="preserve"> Ալբուցիտ</t>
  </si>
  <si>
    <t xml:space="preserve"> Արտեպրոցիտ</t>
  </si>
  <si>
    <t xml:space="preserve"> Լիդոկային 10% (սպրեյ)</t>
  </si>
  <si>
    <t xml:space="preserve"> Կատամին</t>
  </si>
  <si>
    <t xml:space="preserve"> Սուլֆանիոս 0,25%</t>
  </si>
  <si>
    <t xml:space="preserve"> Վիտամին C 5,0 ներարկման 10 ամպուլա</t>
  </si>
  <si>
    <t xml:space="preserve"> Նո-շպա (հաբեր)</t>
  </si>
  <si>
    <t xml:space="preserve"> Գլիցին</t>
  </si>
  <si>
    <t xml:space="preserve"> Լինեքս 280մգ</t>
  </si>
  <si>
    <t xml:space="preserve"> Սեպտոլետե</t>
  </si>
  <si>
    <t xml:space="preserve"> Մետրոնիդազոլ 500 մգ</t>
  </si>
  <si>
    <t xml:space="preserve"> Մեզիմ ֆորտե</t>
  </si>
  <si>
    <t xml:space="preserve"> Նիստատին</t>
  </si>
  <si>
    <t xml:space="preserve"> Վալերիանի էկստրատ</t>
  </si>
  <si>
    <t xml:space="preserve"> Հեպարինի քսուկ</t>
  </si>
  <si>
    <t>օմեպրազոլ, omeprazole</t>
  </si>
  <si>
    <t xml:space="preserve">ûñ³·ñ»ñ </t>
  </si>
  <si>
    <t>Ù³ïÇïÝ»ñ</t>
  </si>
  <si>
    <t>Ñ³ßí³ë³ñù, ·ñ³ë»ÝÛ³Ï³ÛÇÝ</t>
  </si>
  <si>
    <t>գրենական պիտույքների հավաքածու</t>
  </si>
  <si>
    <t>åáÉÇÙ»ñ³ÛÇÝ Ã³Õ³ÝÃ, ý³ÛÉ</t>
  </si>
  <si>
    <t>Ծրագիրը ՝09-02-02-06</t>
  </si>
  <si>
    <t>30192700</t>
  </si>
  <si>
    <t>30192130</t>
  </si>
  <si>
    <t>09134200</t>
  </si>
  <si>
    <t>¹Ç½»É³ÛÇÝ í³é»ÉÇù</t>
  </si>
  <si>
    <t>ß³ñÅÇãÇ ÛáõÕ»ñ</t>
  </si>
  <si>
    <t>µ»Ý½ÇÝ, é»·áõÉÛ³ñ</t>
  </si>
  <si>
    <t>Ալբուցիդ 0,5 գ.փոշի N 10</t>
  </si>
  <si>
    <t>Անալգին 0,5 գ հաբ N10</t>
  </si>
  <si>
    <t>Անալգին ն/հ 50 % 2մլ.սրվ N10</t>
  </si>
  <si>
    <t>Անեսթեզոլ մոմիկ N10</t>
  </si>
  <si>
    <t>Բինտ 5*10 ոչ ստերիլ</t>
  </si>
  <si>
    <t>Բինտ բժշկ. Էլաստիկ 10սմ/1,5 մ</t>
  </si>
  <si>
    <t>Բինտ 7*14 ոչ ստերիլ</t>
  </si>
  <si>
    <t>Կատվախոտի ոգեթուրմ 30մլ</t>
  </si>
  <si>
    <t>Կատվախոտի հանուկ 0,02գ հաբ N50</t>
  </si>
  <si>
    <t>Կլոտրիմազոլ նրքսուք1% պարկուճ 15գ</t>
  </si>
  <si>
    <t>Հեպարինի քսուք 100ԱՄ/գ պարկուճ 25գ</t>
  </si>
  <si>
    <t>Դեքսամեթազոն 4մգ/մլ 1մլ սրվ N25</t>
  </si>
  <si>
    <t>Դիազոլին 0,1 գ դր N20</t>
  </si>
  <si>
    <t>Դիկլոֆենակ 75մգ/3մլ սրվ N5</t>
  </si>
  <si>
    <t>Դիկլոֆենակ ռետարդ 100մգ հաբ N20</t>
  </si>
  <si>
    <t>Դիցինոն 250մգ/2մլ սրվ N10</t>
  </si>
  <si>
    <t>Դոկսիցիկլին 100մգ դպճ N10</t>
  </si>
  <si>
    <t>Ինդոմետացին 25մգ հաբ N30</t>
  </si>
  <si>
    <t>Յոդի ոգեթուրմ 5%30մլ սրվ N1</t>
  </si>
  <si>
    <t>Կալիումի պերմանգանատ փոշի 10գ սրվ N1</t>
  </si>
  <si>
    <t>Կվամատել 20մգ հաբ N28</t>
  </si>
  <si>
    <t>Կլարինտին 10մգ հաբ N10</t>
  </si>
  <si>
    <t>Օտիկային ականջի կաթիլներ 15գ ֆլ N1</t>
  </si>
  <si>
    <t>Կոֆեին բենզոատ նատրիում 20%1մլ սրվN10</t>
  </si>
  <si>
    <t>Մեզիմ ֆորտե N20</t>
  </si>
  <si>
    <t>Իբուպրոֆեն 0,2 գ հաբ N50</t>
  </si>
  <si>
    <t>Նաֆթիզին քթի կաթ 0,1% 10մլ</t>
  </si>
  <si>
    <t>Անուշադրի սպիրտ լ-թ 10% 30մլ</t>
  </si>
  <si>
    <t>Նո-շպա 40մգ/2մլ սրվ N25</t>
  </si>
  <si>
    <t>Պապավերին հ/ք ն/հ 2% 2 մլ սրվ N10</t>
  </si>
  <si>
    <t>Ջրածնի պեռօքսիդ 3% 100մլ սրվ N1</t>
  </si>
  <si>
    <t>Պրոտարգոլ 2% 15մլ սրվ N1</t>
  </si>
  <si>
    <t>Ռանիտիդին 150մգ հաբ N10</t>
  </si>
  <si>
    <t>Սենադեքսին հաբ N10</t>
  </si>
  <si>
    <t>Սեպտոլետե հաբ N30</t>
  </si>
  <si>
    <t>Սուպրաստին 25մգ հաբ N20</t>
  </si>
  <si>
    <t>Սուպրաստին ն/հ 20մգ/մլ 1մլ սրվ N5</t>
  </si>
  <si>
    <t>Տեմպալգին հաբ N20</t>
  </si>
  <si>
    <t>Ածուխ ակտիվացված 0,25գ հաբ N10</t>
  </si>
  <si>
    <t>Ֆուրազոլիդոն 0,05գ հաբ N10</t>
  </si>
  <si>
    <t>Էուֆիլլին ն/ե 2,4% 5մլ սրվ N10</t>
  </si>
  <si>
    <t>Բինտ 10*16 ոչ ստիրիլ</t>
  </si>
  <si>
    <t>Գլյուկոզա լ-թ ինֆ/հ 5% 500մլ</t>
  </si>
  <si>
    <t>Բինտ բժշկ. Էլաստիկ 12սմ/3 մ</t>
  </si>
  <si>
    <t>Կապտոպրիլ 25մգ հաբ N40</t>
  </si>
  <si>
    <t>Վալիդոլ 0,1 գ դպճ N10</t>
  </si>
  <si>
    <t>Ռինգեր լ-թ ինֆ/հ 500մլ</t>
  </si>
  <si>
    <t>Ցելեստոդերմ B նրքսուք գարամիցինով 0,1% 30գ</t>
  </si>
  <si>
    <t>Ցելեստոդերմ B քսուք գարամիցինով 0,1% 30գ</t>
  </si>
  <si>
    <t>Կետոնալ ն/հ 100 մգ/2մլ սրվ N10</t>
  </si>
  <si>
    <t>Ֆուրացիլլինի քսուք 0,2% 25գ</t>
  </si>
  <si>
    <t>Մաալոքս 800մգ հաբ N40</t>
  </si>
  <si>
    <t>Էուֆիլլին 0,15գ հաբ N30</t>
  </si>
  <si>
    <t>Նովոկային 0,5% 2մլ սրվ N10</t>
  </si>
  <si>
    <t>Կալցիումի քլորիդ ն/հ 10% 5մլ սրվ N10</t>
  </si>
  <si>
    <t>Ռեհիդրոն փոշի 18,9գ փաթ N1</t>
  </si>
  <si>
    <t>Ցինկի քսուք 10% պարկուճ 25գ</t>
  </si>
  <si>
    <t>Նատրիումի թիոսուլֆատ ն/հ 30% 5մլ սրվ N10</t>
  </si>
  <si>
    <t>Մետրոնիդազոլ 500մգ հաբ N10</t>
  </si>
  <si>
    <t>Ինդոմետացին քսուք 10 % 40գ պարկուճ</t>
  </si>
  <si>
    <t>Անձեռոցիկ թանզիֆե ստերիլ 16սմ/14սմ N20</t>
  </si>
  <si>
    <t>Էրիտրոմիցինի քսուք 1% պարկուճ 25գր</t>
  </si>
  <si>
    <t>Թորած ջուր ներ/հ 2մլ սրվ N10</t>
  </si>
  <si>
    <t>Թեյմուրովի մածուկ 50գ պարկուճ N1</t>
  </si>
  <si>
    <t>Ասպիրին 0,5գ հաբ N10</t>
  </si>
  <si>
    <t>Լիդոկային ն/հ 2% 2մլ սրվ N10</t>
  </si>
  <si>
    <t>Սպեղանի կոշտուկներ Սալիպոդ 6*10սմ</t>
  </si>
  <si>
    <t>Դիմեդրոլ ն/հ 1% 1մլ սրվ N10</t>
  </si>
  <si>
    <t>Լիդոկային  2% էպինեֆրինով 20մլ</t>
  </si>
  <si>
    <t>Անձեռոցիկ թանզիֆե ստերիլ 7սմ*12սմ N10</t>
  </si>
  <si>
    <t>Դիկլոֆենակ քսուք 1% պարկուճ 30գ</t>
  </si>
  <si>
    <t>Դիքլակ 5% դոնդող պարկուճ 50գ</t>
  </si>
  <si>
    <t>Ատամի կաթիլներ էսկադենտ 10մլ</t>
  </si>
  <si>
    <t>Սպիրտ բժշկական 96% 1000մլ</t>
  </si>
  <si>
    <t>Վիտամին C ն/հ 5% 5մլ սրվ N10</t>
  </si>
  <si>
    <t>Ռինզա հաբ N10</t>
  </si>
  <si>
    <t>Դոկտոր Մոմ պաստ.N20 կիտրոն</t>
  </si>
  <si>
    <t>Դոկտոր Մոմ պաստ.N20 նարինջ</t>
  </si>
  <si>
    <t>Տետրացիկլին աչքի քսուք 1% 10գ պարկուճ</t>
  </si>
  <si>
    <t>Մետրոնիդազոլ դենտա 1% դոնդող 20գ</t>
  </si>
  <si>
    <t>Սինտոմիցին 10% լինիմենտ 25գ</t>
  </si>
  <si>
    <t>Կլոբետազոլ 0,05% քսուք պարկուճ 15գ</t>
  </si>
  <si>
    <t>Բետայոդին լ-թ 10% 1լ</t>
  </si>
  <si>
    <t>Կետոտիֆեն  1մգ հաբ  N30</t>
  </si>
  <si>
    <t>Լոպերամիդ 2մգ դպճ N10</t>
  </si>
  <si>
    <t>Աուգմենտին 625մգ հաբ N14</t>
  </si>
  <si>
    <t>Արտիկային 4%էպինեֆրինով /1:100000/20մկ սրվN1</t>
  </si>
  <si>
    <t>Ամլոդիպին 5մգ հաբ N30</t>
  </si>
  <si>
    <t>Սինաֆլանի քսուք 0,025%15գ</t>
  </si>
  <si>
    <t>Սպեղանի 2,5 սմ*500սմ</t>
  </si>
  <si>
    <t>Օտրիվին 0,1%քթի ցողացիր մենթոլով 10մլ սրվ N1</t>
  </si>
  <si>
    <t>Վիշնեսկու լինիմենտ պարկուճ 40գ</t>
  </si>
  <si>
    <t>Ցեֆտրիաքսոն մ/մ,ն/ե փոշի ն/հ սրվ N1</t>
  </si>
  <si>
    <t>Կաթոցիչ անվնաս N1տուփով</t>
  </si>
  <si>
    <t>Սպիրտ բժշկական 70% 50մլ</t>
  </si>
  <si>
    <t>Հեքսալիզ հաբ N30</t>
  </si>
  <si>
    <t>Անգլիական աղ 25գր փաթեթ N1</t>
  </si>
  <si>
    <t>Գալոզիլոք 0,1%կաթիլ 10մլ</t>
  </si>
  <si>
    <t>Օմեպրազոլ 20մգ դպճ N30</t>
  </si>
  <si>
    <t>Մեխակի յուղ 30մլ</t>
  </si>
  <si>
    <t>Վազելին 20գ</t>
  </si>
  <si>
    <t>Ստրեպտոցիդի քսուք 10%30գ</t>
  </si>
  <si>
    <t>Նիստատին 500000ԱՄ հաբN20</t>
  </si>
  <si>
    <t>Ստրեպտոցիդի փոշի  300մգN10</t>
  </si>
  <si>
    <t>Նարինե 150մգ դպճ N120</t>
  </si>
  <si>
    <t>Նարինե 500մգ  հաբ N120</t>
  </si>
  <si>
    <t>Ներարկիչ 5մլ ասեղով եռկոմպոնենտ /0,7*40/</t>
  </si>
  <si>
    <t>Համակարգ ն/ե ներարկմամ</t>
  </si>
  <si>
    <t>Դիմեդրոլ 0,05գ հաբ  N10</t>
  </si>
  <si>
    <t xml:space="preserve">Նատրիումի քլորիդ լ-թ ինֆ /հ 0,9% 250մլ </t>
  </si>
  <si>
    <t>Լարան ռետինե արյունականգ Ալֆա</t>
  </si>
  <si>
    <t>Բենզիլպենիցիլին ն/հ 1մլն ԱՄ սրվ N1</t>
  </si>
  <si>
    <t>Լեկրոլին աչքի կաթիլ 40 մգ/մլ 5մլ</t>
  </si>
  <si>
    <t>Մագնեզիումի սոիլֆատ 25%5մլ սրվ N10</t>
  </si>
  <si>
    <t>Ռիվանոլ փոշի 100մլ սրվ N10</t>
  </si>
  <si>
    <t>Ֆուրացիլլինի փոշի 0,02գ փաթ N10</t>
  </si>
  <si>
    <t>Ադամանդե կանաչ 1% 10մլ</t>
  </si>
  <si>
    <t>Կետոնալ Դուո 150 մգ դպճ N30</t>
  </si>
  <si>
    <t>Կամետոն ցողացիր 30գ</t>
  </si>
  <si>
    <t>Պանտենոլ ցողացիր 5% 58գր սրվակ N1</t>
  </si>
  <si>
    <t>Կաթետեր երակային Թիթեռնիկ 24G</t>
  </si>
  <si>
    <t>Էսպումիզան Լ էմուլսիա 40մգ/մլ 30մլ</t>
  </si>
  <si>
    <t>Ամինոկապրոնաթթու 5% լ-թ ինֆ/հ 100մլ</t>
  </si>
  <si>
    <t xml:space="preserve">Նատրիումի քլորիդ լ-թ  0,9% 500մլ </t>
  </si>
  <si>
    <t>Սուարոն 100 մգ հաբ N20</t>
  </si>
  <si>
    <t>Կորսիզ հաբ N100</t>
  </si>
  <si>
    <t>Ֆլուկոնազոլ 150մգ դպճ N10</t>
  </si>
  <si>
    <t>Կալցիումի գլուկոնատ-Տատխիմֆարմ 0,5գ հաբ N10</t>
  </si>
  <si>
    <t>Դիմակ եռաշերտ ռետինե կապով 17,5*9,5 սմ N1</t>
  </si>
  <si>
    <t>911 Բադյագա միջոց կապտուկների դեմ 100մլ</t>
  </si>
  <si>
    <t>Կոլդրեքս Մաքս Գրիպ թեյ կիտրոն 5գ N10</t>
  </si>
  <si>
    <t>Սուլֆոկամֆոկային ն/հ 10% 2մլ սրվ N10</t>
  </si>
  <si>
    <t>Բրոմհեքսին 0,008գ հաբ N50</t>
  </si>
  <si>
    <t>Ասկոֆեն-Դարնիցա հաբ N10</t>
  </si>
  <si>
    <t>Կորդիամին ն/հ 25% 2մլ սրվ N10</t>
  </si>
  <si>
    <t>Լևոմեկոլի քսուք /մեկոլ-բորիմեդ/40գ</t>
  </si>
  <si>
    <t>Մետոկլոպրամիդ 5մգ/մլ 2մլ սրվակ N10</t>
  </si>
  <si>
    <t>Ամբրոքսոլ 0,03 հաբ N20</t>
  </si>
  <si>
    <t>Դիբազոլ ն/հ 1% 1մլ սրվ N10</t>
  </si>
  <si>
    <t>Ցեֆազոլին  մ/մ, ն/ե փոշի ն/հ 1գ սրվ N1</t>
  </si>
  <si>
    <t>Կո-տրիմոկսազոլ 480 մգ հաբ N20</t>
  </si>
  <si>
    <t>Թերաֆլու էքստրա Կիտրոն N10</t>
  </si>
  <si>
    <t>Սպազմատոն հաբ N50</t>
  </si>
  <si>
    <t>Ցիպրոֆլոկսացին 500մգ հաբ N10</t>
  </si>
  <si>
    <t>Ռեննի նարնջի համով ծամվող հաբ N24</t>
  </si>
  <si>
    <t>Պարացետամոլ 0,5գր հաբ N10</t>
  </si>
  <si>
    <t>Մուկալտին 0,05գր հաբ N30</t>
  </si>
  <si>
    <t xml:space="preserve">Ժգուտ Էսմարխի </t>
  </si>
  <si>
    <t>Դեղցի յուղ 30մլ</t>
  </si>
  <si>
    <t xml:space="preserve">Ալկոգել 330մլ դոզավորող </t>
  </si>
  <si>
    <t>Ականջի փայտիկ ՍԵՊՏՕՆԱ N100 տուփ</t>
  </si>
  <si>
    <t>Բիսակոդիլ 5մգ հաբ N30</t>
  </si>
  <si>
    <t>Ձեռնոց վիրաբուժական ստերիլ N7,5</t>
  </si>
  <si>
    <t>Տամպոն սպիրտային N1</t>
  </si>
  <si>
    <t>Կորվալոլ 25մլ շշիկ N1</t>
  </si>
  <si>
    <t>Ացիկլովիր քսուք 5% 10գ</t>
  </si>
  <si>
    <t>Գրիպոֆլյու փաթեթ գրիպի և մրսածության դեմ մորի N10</t>
  </si>
  <si>
    <t>Մետոկլոպրամիդ 10մգ հաբ  N50</t>
  </si>
  <si>
    <t>Յոդինոլ լ-թ 100մլ</t>
  </si>
  <si>
    <t>Ձեռնոց վիրաբուժական ստերիլ N 8</t>
  </si>
  <si>
    <t>Կատետեր երակային թիթեռնիկ 23G</t>
  </si>
  <si>
    <t>Ներարկիչ 20մլ ասեղով 3-կոմպ 21G/0,8*40մմ/</t>
  </si>
  <si>
    <t>Ներարկիչ 2մլ ասեղով 3-կոմպ 23G/0,6*30մմ/</t>
  </si>
  <si>
    <t>Ներարկիչ 3մլ ասեղով 3-կոմպ 23G/0,6*30մմ/</t>
  </si>
  <si>
    <t>Ներարկիչ 10մլ ասեղով 3-կոմպ 21G /0,8*40մմ/</t>
  </si>
  <si>
    <t>Ցիտրամոն հաբ N10</t>
  </si>
  <si>
    <t>Ազիտրոմիցին հաբ 500մգ N3</t>
  </si>
  <si>
    <t>Պերսեն night դպճ N20</t>
  </si>
  <si>
    <t>Ամոքսիցիլլին -Աստերիա 500մգ դպճN100</t>
  </si>
  <si>
    <t>Վիտամին C Աստերիա 500մգ հաբ N100</t>
  </si>
  <si>
    <t>Սպեղանի սանտավիկ i-plast N10</t>
  </si>
  <si>
    <t>Կաթետեր երակային  24G</t>
  </si>
  <si>
    <t>Կաթետեր երակային 22G</t>
  </si>
  <si>
    <t>Թեյմուրովի մածուկ ոտքերի 150մլ</t>
  </si>
  <si>
    <t>Վիտամին C թշշ հաբ 1000մգ N20 առանց շաքար</t>
  </si>
  <si>
    <t>Ձեռնոց Լատեքս ոչ ստերիլ`փոշով N100 M</t>
  </si>
  <si>
    <t>Ռեվիտ Ալթայվիտամին դրաժե N100</t>
  </si>
  <si>
    <t>Ներարկիչ 1մլ ինսուլինի կպած ասեղով 
29G U-100/0,33*13մմ/</t>
  </si>
  <si>
    <t>Դրոտավերին /դրոտավերինի հիդրոքլորիդ 
/40մգհաբN20</t>
  </si>
  <si>
    <t>33141142/3</t>
  </si>
  <si>
    <t>33141142/4</t>
  </si>
  <si>
    <t>33691176/27</t>
  </si>
  <si>
    <t>33691176/28</t>
  </si>
  <si>
    <t>33691176/29</t>
  </si>
  <si>
    <t>33691176/30</t>
  </si>
  <si>
    <t>33691176/31</t>
  </si>
  <si>
    <t>33691176/32</t>
  </si>
  <si>
    <t>33691176/33</t>
  </si>
  <si>
    <t>33691176/34</t>
  </si>
  <si>
    <t>33691176/35</t>
  </si>
  <si>
    <t>33691176/36</t>
  </si>
  <si>
    <t>33691176/37</t>
  </si>
  <si>
    <t>33691176/38</t>
  </si>
  <si>
    <t>33691176/39</t>
  </si>
  <si>
    <t>33691176/40</t>
  </si>
  <si>
    <t>33691176/41</t>
  </si>
  <si>
    <t>33691176/42</t>
  </si>
  <si>
    <t>33691176/43</t>
  </si>
  <si>
    <t>33691176/44</t>
  </si>
  <si>
    <t>33691176/45</t>
  </si>
  <si>
    <t>33691176/46</t>
  </si>
  <si>
    <t>33691176/47</t>
  </si>
  <si>
    <t>33691176/48</t>
  </si>
  <si>
    <t>33691176/49</t>
  </si>
  <si>
    <t>33691176/50</t>
  </si>
  <si>
    <t>33691176/51</t>
  </si>
  <si>
    <t>33691176/52</t>
  </si>
  <si>
    <t>33691176/53</t>
  </si>
  <si>
    <t>33691176/54</t>
  </si>
  <si>
    <t>33691176/55</t>
  </si>
  <si>
    <t>33691176/56</t>
  </si>
  <si>
    <t>33691176/57</t>
  </si>
  <si>
    <t>33691176/58</t>
  </si>
  <si>
    <t>33691176/59</t>
  </si>
  <si>
    <t>33691176/60</t>
  </si>
  <si>
    <t>33691176/61</t>
  </si>
  <si>
    <t>33691176/62</t>
  </si>
  <si>
    <t>33691176/63</t>
  </si>
  <si>
    <t>33691176/64</t>
  </si>
  <si>
    <t>33691176/65</t>
  </si>
  <si>
    <t>33691176/66</t>
  </si>
  <si>
    <t>33691176/67</t>
  </si>
  <si>
    <t>33691176/68</t>
  </si>
  <si>
    <t>33691176/69</t>
  </si>
  <si>
    <t>33691176/70</t>
  </si>
  <si>
    <t>33691176/71</t>
  </si>
  <si>
    <t>33691176/72</t>
  </si>
  <si>
    <t>33691176/73</t>
  </si>
  <si>
    <t>33691176/74</t>
  </si>
  <si>
    <t>33691176/75</t>
  </si>
  <si>
    <t>33691176/76</t>
  </si>
  <si>
    <t>33691176/77</t>
  </si>
  <si>
    <t>33691176/78</t>
  </si>
  <si>
    <t>33691176/79</t>
  </si>
  <si>
    <t>33691176/80</t>
  </si>
  <si>
    <t>33691176/81</t>
  </si>
  <si>
    <t>33691176/82</t>
  </si>
  <si>
    <t>33691176/83</t>
  </si>
  <si>
    <t>33691176/84</t>
  </si>
  <si>
    <t>33691176/85</t>
  </si>
  <si>
    <t>33691176/86</t>
  </si>
  <si>
    <t>33691176/87</t>
  </si>
  <si>
    <t>33691176/88</t>
  </si>
  <si>
    <t>33691176/89</t>
  </si>
  <si>
    <t>33691176/90</t>
  </si>
  <si>
    <t>33691176/91</t>
  </si>
  <si>
    <t>33691176/92</t>
  </si>
  <si>
    <t>33691176/93</t>
  </si>
  <si>
    <t>33691176/94</t>
  </si>
  <si>
    <t>33691176/95</t>
  </si>
  <si>
    <t>33691176/96</t>
  </si>
  <si>
    <t>33691176/97</t>
  </si>
  <si>
    <t>33691176/98</t>
  </si>
  <si>
    <t>33691176/99</t>
  </si>
  <si>
    <t>33691176/100</t>
  </si>
  <si>
    <t>33691176/101</t>
  </si>
  <si>
    <t>33691176/102</t>
  </si>
  <si>
    <t>33691176/103</t>
  </si>
  <si>
    <t>33691176/104</t>
  </si>
  <si>
    <t>33691176/105</t>
  </si>
  <si>
    <t>33691176/106</t>
  </si>
  <si>
    <t>33691176/107</t>
  </si>
  <si>
    <t>33691176/108</t>
  </si>
  <si>
    <t>33691176/109</t>
  </si>
  <si>
    <t>33691176/110</t>
  </si>
  <si>
    <t>33691176/111</t>
  </si>
  <si>
    <t>33691176/112</t>
  </si>
  <si>
    <t>33691176/113</t>
  </si>
  <si>
    <t>33691176/114</t>
  </si>
  <si>
    <t>33691176/115</t>
  </si>
  <si>
    <t>33691176/116</t>
  </si>
  <si>
    <t>33691176/117</t>
  </si>
  <si>
    <t>33691176/118</t>
  </si>
  <si>
    <t>33691176/119</t>
  </si>
  <si>
    <t>33691176/120</t>
  </si>
  <si>
    <t>33691176/121</t>
  </si>
  <si>
    <t>33691176/122</t>
  </si>
  <si>
    <t>33691176/123</t>
  </si>
  <si>
    <t>33691176/124</t>
  </si>
  <si>
    <t>33691176/125</t>
  </si>
  <si>
    <t>33691176/126</t>
  </si>
  <si>
    <t>33691176/127</t>
  </si>
  <si>
    <t>33691176/128</t>
  </si>
  <si>
    <t>33691176/129</t>
  </si>
  <si>
    <t>33691176/130</t>
  </si>
  <si>
    <t>33691176/131</t>
  </si>
  <si>
    <t>33691176/132</t>
  </si>
  <si>
    <t>33691176/133</t>
  </si>
  <si>
    <t>33691176/134</t>
  </si>
  <si>
    <t>33691176/135</t>
  </si>
  <si>
    <t>33691176/136</t>
  </si>
  <si>
    <t>33691176/137</t>
  </si>
  <si>
    <t>33691176/138</t>
  </si>
  <si>
    <t>33691176/139</t>
  </si>
  <si>
    <t>33691176/140</t>
  </si>
  <si>
    <t>33691176/141</t>
  </si>
  <si>
    <t>33691176/142</t>
  </si>
  <si>
    <t>33691176/143</t>
  </si>
  <si>
    <t>33691176/144</t>
  </si>
  <si>
    <t>33691176/145</t>
  </si>
  <si>
    <t>33691176/146</t>
  </si>
  <si>
    <t>33691176/147</t>
  </si>
  <si>
    <t>33691176/148</t>
  </si>
  <si>
    <t>33691176/149</t>
  </si>
  <si>
    <t>33691176/150</t>
  </si>
  <si>
    <t>33691176/151</t>
  </si>
  <si>
    <t>33691176/152</t>
  </si>
  <si>
    <t>33691176/153</t>
  </si>
  <si>
    <t>33691176/154</t>
  </si>
  <si>
    <t>33691176/155</t>
  </si>
  <si>
    <t>33691176/156</t>
  </si>
  <si>
    <t>33691176/157</t>
  </si>
  <si>
    <t>33691176/158</t>
  </si>
  <si>
    <t>33691176/159</t>
  </si>
  <si>
    <t>33691176/160</t>
  </si>
  <si>
    <t>33691176/161</t>
  </si>
  <si>
    <t>33691176/162</t>
  </si>
  <si>
    <t>33691176/163</t>
  </si>
  <si>
    <t>33691176/164</t>
  </si>
  <si>
    <t>33691176/165</t>
  </si>
  <si>
    <t>33691176/166</t>
  </si>
  <si>
    <t>33691176/167</t>
  </si>
  <si>
    <t>33691176/168</t>
  </si>
  <si>
    <t>33691176/169</t>
  </si>
  <si>
    <t>33691176/170</t>
  </si>
  <si>
    <t>33691176/171</t>
  </si>
  <si>
    <t>33691176/172</t>
  </si>
  <si>
    <t>33691176/173</t>
  </si>
  <si>
    <t>33691176/174</t>
  </si>
  <si>
    <t>33691176/175</t>
  </si>
  <si>
    <t>33691176/176</t>
  </si>
  <si>
    <t>33691176/177</t>
  </si>
  <si>
    <t>33691176/178</t>
  </si>
  <si>
    <t>33691176/179</t>
  </si>
  <si>
    <t>33691176/180</t>
  </si>
  <si>
    <t>33691176/181</t>
  </si>
  <si>
    <t>33691176/182</t>
  </si>
  <si>
    <t>33691176/183</t>
  </si>
  <si>
    <t>33691176/184</t>
  </si>
  <si>
    <t>33691176/185</t>
  </si>
  <si>
    <t>33691176/186</t>
  </si>
  <si>
    <t>33691176/187</t>
  </si>
  <si>
    <t>33691176/188</t>
  </si>
  <si>
    <t>33691176/189</t>
  </si>
  <si>
    <t>33691176/190</t>
  </si>
  <si>
    <t>33691176/191</t>
  </si>
  <si>
    <t>33691176/192</t>
  </si>
  <si>
    <t>33691176/193</t>
  </si>
  <si>
    <t>33691176/194</t>
  </si>
  <si>
    <t>33691176/195</t>
  </si>
  <si>
    <t>33691176/196</t>
  </si>
  <si>
    <t>33691176/197</t>
  </si>
  <si>
    <t>33691176/198</t>
  </si>
  <si>
    <t>33691176/199</t>
  </si>
  <si>
    <t>33691176/200</t>
  </si>
  <si>
    <t>33691176/201</t>
  </si>
  <si>
    <t>33691176/203</t>
  </si>
  <si>
    <t>33691176/204</t>
  </si>
  <si>
    <t>33691176/205</t>
  </si>
  <si>
    <t>33691176/206</t>
  </si>
  <si>
    <t>33131160/1</t>
  </si>
  <si>
    <t>33131160/2</t>
  </si>
  <si>
    <t>33131160/3</t>
  </si>
  <si>
    <t>33131330/1</t>
  </si>
  <si>
    <t>33131330/2</t>
  </si>
  <si>
    <t>33411400/1</t>
  </si>
  <si>
    <t>33411400/2</t>
  </si>
  <si>
    <t>33411400/3</t>
  </si>
  <si>
    <t>33141115/1</t>
  </si>
  <si>
    <t>33410000/3</t>
  </si>
  <si>
    <t>33410000/6</t>
  </si>
  <si>
    <t>33141156/1</t>
  </si>
  <si>
    <t>33141194/1</t>
  </si>
  <si>
    <t>33141194/2</t>
  </si>
  <si>
    <t>33141194/3</t>
  </si>
  <si>
    <t>33141194/4</t>
  </si>
  <si>
    <t>33141194/5</t>
  </si>
  <si>
    <t>ուսումնական օդաճնշիչ զենք</t>
  </si>
  <si>
    <t>35111130</t>
  </si>
  <si>
    <t>բաճկոն և տաբատ</t>
  </si>
  <si>
    <t>բերետներ</t>
  </si>
  <si>
    <t>պոլո շապիկներ</t>
  </si>
  <si>
    <t>սվիտերներ</t>
  </si>
  <si>
    <t>գոտի լայն</t>
  </si>
  <si>
    <t>գոտի տաբատի</t>
  </si>
  <si>
    <t>44511100</t>
  </si>
  <si>
    <t xml:space="preserve"> Ó»éùÇ ·áñÍÇùÝ»ñ</t>
  </si>
  <si>
    <t>44423680</t>
  </si>
  <si>
    <t>ßÇÝ³ñ³ñáõÃÛ³Ý Ù»ç û·ï³·áñÍíáÕ ½³Ý³½³Ý ³ÛÉ ³åñ³ÝùÝ»ñ</t>
  </si>
  <si>
    <t>18421400</t>
  </si>
  <si>
    <t>ûÓÇù</t>
  </si>
  <si>
    <t>Ïáõï³ÏÇã Ù³ñïÏáóÝ»ñ</t>
  </si>
  <si>
    <t>18221600</t>
  </si>
  <si>
    <t>22451200</t>
  </si>
  <si>
    <t>íÏ³Û³Ï³ÝÝ»ñ</t>
  </si>
  <si>
    <t>18441100</t>
  </si>
  <si>
    <t>18511180</t>
  </si>
  <si>
    <t>Ù»¹³ÉÝ»ñ, ÏñÍù³Ýß³ÝÝ»ñ</t>
  </si>
  <si>
    <t>35321120</t>
  </si>
  <si>
    <t>39522181</t>
  </si>
  <si>
    <t xml:space="preserve"> ½ÇÝíáñ³Ï³Ý íñ³ÝÝ»ñ</t>
  </si>
  <si>
    <t>Éñ³Ï³½Ù</t>
  </si>
  <si>
    <t>37411570</t>
  </si>
  <si>
    <t xml:space="preserve"> Ý»ñùÝ³ÏÝ»ñ ù»Ù÷ÇÝ·Ç Ñ³Ù³ñ</t>
  </si>
  <si>
    <t>Անվանումը՝Մասնագիտացված  հանրակրթական ուսուցում</t>
  </si>
  <si>
    <t xml:space="preserve"> ³íïáÙ»ù»Ý³Ý»ñÇ í»ñ³Ýáñá·Ù³Ý Í³é³ÛáõÃÛáõÝÝ»ñ</t>
  </si>
  <si>
    <t xml:space="preserve"> ËáñÑñ¹³ïíáõÃÛ³Ý Í³é³ÛáõÃÛáõÝÝ»ñ</t>
  </si>
  <si>
    <t>Անձեռոցիկ ԳՀնզիֆե ստերիլ 45սմ/29սմ N5</t>
  </si>
  <si>
    <t>թանաքի բարձիկներ</t>
  </si>
  <si>
    <t>սրիչներ</t>
  </si>
  <si>
    <t>կիլոգրամ</t>
  </si>
  <si>
    <t>մեխանիկական կամ սրվող մատիտներ</t>
  </si>
  <si>
    <t>22111200</t>
  </si>
  <si>
    <t xml:space="preserve"> Պայմանագրային Գումարը               /հազար  դրամ/</t>
  </si>
  <si>
    <t>տնտեսումներ</t>
  </si>
  <si>
    <t xml:space="preserve">«Մոնթե Մելքոնյանի անվան ռազմամարզական </t>
  </si>
  <si>
    <t>Պատվիրատու՝  Մոնթե Մելքոնյանի անվան ռազմամարզական վարժարան հիմնադրամ</t>
  </si>
  <si>
    <t>գրատախտակների մաքրիչներ/սմարտբորդերի համար/</t>
  </si>
  <si>
    <t>18811230</t>
  </si>
  <si>
    <t>խոտհնձիչ մեքենաներ</t>
  </si>
  <si>
    <t>վերնաշապիկ սպիտակ</t>
  </si>
  <si>
    <t>18421170/3</t>
  </si>
  <si>
    <t>գոտի դաշտային տաբատի</t>
  </si>
  <si>
    <t>ÏÇë³×ïù³íáñ ÏáßÇÏÝ»ñ</t>
  </si>
  <si>
    <t>գլխարկներ</t>
  </si>
  <si>
    <t>ÏáëïÛáõÙÝ»ñ</t>
  </si>
  <si>
    <t>ամենօրյա կոշկեղեն</t>
  </si>
  <si>
    <t>18411900</t>
  </si>
  <si>
    <t>1841190/1</t>
  </si>
  <si>
    <t>ëåáñï³ÛÇÝ Ñ³·áõëï, ÏáßÇÏ ¨ ³ÛÉ å³ñ³·³Ý»ñ ամառային</t>
  </si>
  <si>
    <t>ëåáñï³ÛÇÝ Ñ³·áõëï, ÏáßÇÏ ¨ ³ÛÉ å³ñ³·³Ý»ñ ձմեռային</t>
  </si>
  <si>
    <t>ձմեռային դաշտային բաճկոն և տաբատ</t>
  </si>
  <si>
    <t xml:space="preserve"> ³ïÉ³ëÝ»ñ</t>
  </si>
  <si>
    <t>5122-Վարչական սարքավորումներ</t>
  </si>
  <si>
    <t>Ծանրաձողի հավաքածու</t>
  </si>
  <si>
    <t xml:space="preserve">Վ/բ գնդակ </t>
  </si>
  <si>
    <t>Ֆ/բ գնդակ</t>
  </si>
  <si>
    <t>Գնդակ մեծ թենիսի 3 հատանոց</t>
  </si>
  <si>
    <t>5129-Այլ մեքենաներ և սարքավորումներ</t>
  </si>
  <si>
    <t>խոտհնձիչ մեքենաներ տրիմեռ</t>
  </si>
  <si>
    <t>18441100/1</t>
  </si>
  <si>
    <t>18811230/1</t>
  </si>
  <si>
    <t>18231600/1</t>
  </si>
  <si>
    <t>Սեղանի  թենիսի  գնդակ</t>
  </si>
  <si>
    <t>Սեղանի  թենիսի  մական</t>
  </si>
  <si>
    <t>Կշեռք մարզական</t>
  </si>
  <si>
    <t>Ռետինե մատ</t>
  </si>
  <si>
    <t>Բոքսի լապա մեծ</t>
  </si>
  <si>
    <t xml:space="preserve">Ձգման պարան </t>
  </si>
  <si>
    <t>Բռնցքամարտի մեշոկ</t>
  </si>
  <si>
    <t xml:space="preserve">Բռնցքամարտի պատի  բարձ  </t>
  </si>
  <si>
    <t xml:space="preserve">Մարզական փայտե նստարան </t>
  </si>
  <si>
    <t>Բռնցքամարտի  մարզահագուստ</t>
  </si>
  <si>
    <t>Բռնցքամարտի  կոշիկ</t>
  </si>
  <si>
    <r>
      <t>____________________Գ</t>
    </r>
    <r>
      <rPr>
        <b/>
        <sz val="11"/>
        <color theme="1"/>
        <rFont val="MS Mincho"/>
        <family val="3"/>
        <charset val="204"/>
      </rPr>
      <t>․</t>
    </r>
    <r>
      <rPr>
        <b/>
        <sz val="11"/>
        <color theme="1"/>
        <rFont val="GHEA Grapalat"/>
        <family val="3"/>
      </rPr>
      <t xml:space="preserve"> Սարգսյան</t>
    </r>
  </si>
  <si>
    <t>2019 ԹՎԱԿԱՆԻ ԳՆՈՒՄՆԵՐԻ ՊԼԱՆԻ</t>
  </si>
  <si>
    <t>37431282</t>
  </si>
  <si>
    <t>37421181</t>
  </si>
  <si>
    <t>37451520</t>
  </si>
  <si>
    <t>37431142</t>
  </si>
  <si>
    <t>37451580</t>
  </si>
  <si>
    <t>37451290</t>
  </si>
  <si>
    <t>37421153</t>
  </si>
  <si>
    <t>37451870</t>
  </si>
  <si>
    <t>16311400/1</t>
  </si>
  <si>
    <t>39132100</t>
  </si>
  <si>
    <t xml:space="preserve"> ÷³ëï³ÃÕÃ»ñÇ å³ÑÙ³Ý å³Ñ³ñ³ÝÝ»ñ</t>
  </si>
  <si>
    <t xml:space="preserve"> å³ï×»Ý³Ñ³ÝÙ³Ý Ù»ù»Ý³</t>
  </si>
  <si>
    <t>Սյունի կուսատու</t>
  </si>
  <si>
    <t>Լուսարձակ դրսի</t>
  </si>
  <si>
    <t>Դիզելային գեներատորի ջեռուցիչ</t>
  </si>
  <si>
    <t>Ֆանկոյլի ղեկավարման վահանակ</t>
  </si>
  <si>
    <t>Լոգախցիկի չորանոց</t>
  </si>
  <si>
    <t>30211200</t>
  </si>
  <si>
    <t>դյուրակիր համակարգիչներ</t>
  </si>
  <si>
    <t>31512360/1</t>
  </si>
  <si>
    <t>42431100</t>
  </si>
  <si>
    <t>ԸÙµß³Ù³ñïÇ ·áñ·»ñ</t>
  </si>
  <si>
    <t>24451140</t>
  </si>
  <si>
    <t>01 հոկտեմբերի 2019թ.</t>
  </si>
  <si>
    <t>Լողավազանի ախտահանման նյութեր /10 կգ/</t>
  </si>
</sst>
</file>

<file path=xl/styles.xml><?xml version="1.0" encoding="utf-8"?>
<styleSheet xmlns="http://schemas.openxmlformats.org/spreadsheetml/2006/main">
  <numFmts count="7">
    <numFmt numFmtId="41" formatCode="_-* #,##0_р_._-;\-* #,##0_р_._-;_-* &quot;-&quot;_р_._-;_-@_-"/>
    <numFmt numFmtId="164" formatCode="_-* #,##0.00\ _₽_-;\-* #,##0.00\ _₽_-;_-* &quot;-&quot;??\ _₽_-;_-@_-"/>
    <numFmt numFmtId="165" formatCode="0.0"/>
    <numFmt numFmtId="166" formatCode="_-* #,##0\ _դ_ր_._-;\-* #,##0\ _դ_ր_._-;_-* &quot;-&quot;??\ _դ_ր_._-;_-@_-"/>
    <numFmt numFmtId="167" formatCode="_-* #,##0.0\ _₽_-;\-* #,##0.0\ _₽_-;_-* &quot;-&quot;??\ _₽_-;_-@_-"/>
    <numFmt numFmtId="168" formatCode="_-* #,##0\ _₽_-;\-* #,##0\ _₽_-;_-* &quot;-&quot;??\ _₽_-;_-@_-"/>
    <numFmt numFmtId="169" formatCode="_-* #,##0.0\ _₽_-;\-* #,##0.0\ _₽_-;_-* &quot;-&quot;?\ _₽_-;_-@_-"/>
  </numFmts>
  <fonts count="4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 LatArm"/>
      <family val="2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GHEA Grapalat"/>
      <family val="3"/>
    </font>
    <font>
      <sz val="10"/>
      <color theme="1"/>
      <name val="GHEA Grapalat"/>
      <family val="3"/>
    </font>
    <font>
      <b/>
      <sz val="11"/>
      <color theme="1"/>
      <name val="GHEA Grapalat"/>
      <family val="3"/>
    </font>
    <font>
      <b/>
      <sz val="11"/>
      <color theme="1"/>
      <name val="MS Mincho"/>
      <family val="3"/>
      <charset val="204"/>
    </font>
    <font>
      <sz val="11"/>
      <color rgb="FF4B5C6A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0"/>
      <color rgb="FF000000"/>
      <name val="Arial LatArm"/>
      <family val="2"/>
    </font>
    <font>
      <sz val="11"/>
      <color theme="1"/>
      <name val="Calibri"/>
      <family val="2"/>
      <charset val="204"/>
      <scheme val="minor"/>
    </font>
    <font>
      <sz val="10"/>
      <name val="Arial LatArm"/>
      <family val="2"/>
    </font>
    <font>
      <b/>
      <sz val="10"/>
      <color rgb="FF000000"/>
      <name val="Arial LatArm"/>
      <family val="2"/>
    </font>
    <font>
      <sz val="11"/>
      <name val="Arial LatArm"/>
      <family val="2"/>
    </font>
    <font>
      <b/>
      <sz val="8"/>
      <color theme="1"/>
      <name val="Arial LatArm"/>
      <family val="2"/>
    </font>
    <font>
      <b/>
      <i/>
      <sz val="8"/>
      <color theme="1"/>
      <name val="Arial LatArm"/>
      <family val="2"/>
    </font>
    <font>
      <b/>
      <sz val="14"/>
      <color theme="1"/>
      <name val="Arial LatArm"/>
      <family val="2"/>
    </font>
    <font>
      <b/>
      <sz val="12"/>
      <color theme="1"/>
      <name val="Arial LatArm"/>
      <family val="2"/>
    </font>
    <font>
      <sz val="11"/>
      <color theme="1"/>
      <name val="Arial LatArm"/>
      <family val="2"/>
    </font>
    <font>
      <sz val="11"/>
      <name val="Calibri"/>
      <family val="2"/>
    </font>
    <font>
      <b/>
      <sz val="12"/>
      <name val="Arial LatArm"/>
      <family val="2"/>
    </font>
    <font>
      <sz val="12"/>
      <name val="Arial LatArm"/>
      <family val="2"/>
    </font>
    <font>
      <sz val="10"/>
      <name val="Arial Unicode"/>
      <family val="2"/>
      <charset val="204"/>
    </font>
    <font>
      <sz val="11"/>
      <name val="Arial Unicode"/>
      <family val="2"/>
      <charset val="204"/>
    </font>
    <font>
      <b/>
      <sz val="12"/>
      <name val="Arial Unicode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9"/>
      <name val="Sylfaen"/>
      <family val="1"/>
      <charset val="204"/>
    </font>
    <font>
      <sz val="9"/>
      <color rgb="FF000000"/>
      <name val="Tahoma"/>
      <family val="2"/>
      <charset val="204"/>
    </font>
    <font>
      <sz val="10"/>
      <name val="Calibri"/>
      <family val="2"/>
    </font>
    <font>
      <sz val="9"/>
      <name val="Arial LatArm"/>
      <family val="2"/>
    </font>
    <font>
      <sz val="10"/>
      <name val="Sylfaen"/>
      <family val="1"/>
      <charset val="204"/>
    </font>
    <font>
      <sz val="9"/>
      <name val="Arial"/>
      <family val="2"/>
      <charset val="204"/>
    </font>
    <font>
      <b/>
      <sz val="11"/>
      <name val="Arial LatArm"/>
      <family val="2"/>
    </font>
    <font>
      <sz val="11"/>
      <color theme="1"/>
      <name val="Sylfaen"/>
      <family val="1"/>
    </font>
    <font>
      <sz val="10"/>
      <name val="Arial"/>
      <family val="2"/>
    </font>
    <font>
      <sz val="11"/>
      <color rgb="FFFF0000"/>
      <name val="Calibri"/>
      <family val="2"/>
      <charset val="204"/>
      <scheme val="minor"/>
    </font>
    <font>
      <sz val="10"/>
      <color rgb="FFFF0000"/>
      <name val="Arial LatArm"/>
      <family val="2"/>
    </font>
    <font>
      <sz val="10"/>
      <color rgb="FFFF0000"/>
      <name val="Calibri"/>
      <family val="2"/>
      <charset val="204"/>
      <scheme val="minor"/>
    </font>
    <font>
      <sz val="10"/>
      <color rgb="FFFF0000"/>
      <name val="GHEA Grapalat"/>
      <family val="3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1" fillId="0" borderId="0" applyFont="0" applyFill="0" applyBorder="0" applyAlignment="0" applyProtection="0"/>
    <xf numFmtId="41" fontId="11" fillId="0" borderId="0" applyFont="0" applyFill="0" applyBorder="0" applyAlignment="0" applyProtection="0"/>
  </cellStyleXfs>
  <cellXfs count="151">
    <xf numFmtId="0" fontId="0" fillId="0" borderId="0" xfId="0"/>
    <xf numFmtId="0" fontId="1" fillId="0" borderId="0" xfId="0" applyFont="1"/>
    <xf numFmtId="165" fontId="0" fillId="0" borderId="0" xfId="0" applyNumberFormat="1"/>
    <xf numFmtId="1" fontId="10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165" fontId="3" fillId="0" borderId="0" xfId="0" applyNumberFormat="1" applyFont="1" applyBorder="1" applyAlignment="1">
      <alignment vertical="center" wrapText="1"/>
    </xf>
    <xf numFmtId="167" fontId="0" fillId="0" borderId="0" xfId="1" applyNumberFormat="1" applyFont="1"/>
    <xf numFmtId="0" fontId="2" fillId="3" borderId="1" xfId="0" applyFont="1" applyFill="1" applyBorder="1" applyAlignment="1">
      <alignment horizontal="center" vertical="center" wrapText="1"/>
    </xf>
    <xf numFmtId="167" fontId="0" fillId="0" borderId="0" xfId="1" applyNumberFormat="1" applyFont="1" applyAlignment="1">
      <alignment horizontal="center"/>
    </xf>
    <xf numFmtId="165" fontId="17" fillId="0" borderId="1" xfId="0" applyNumberFormat="1" applyFont="1" applyBorder="1" applyAlignment="1">
      <alignment horizontal="center" vertical="center" wrapText="1"/>
    </xf>
    <xf numFmtId="0" fontId="0" fillId="0" borderId="0" xfId="0" applyFill="1"/>
    <xf numFmtId="0" fontId="19" fillId="0" borderId="1" xfId="0" applyFont="1" applyBorder="1" applyAlignment="1">
      <alignment wrapText="1"/>
    </xf>
    <xf numFmtId="0" fontId="14" fillId="0" borderId="0" xfId="0" applyFont="1" applyFill="1" applyBorder="1"/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165" fontId="21" fillId="2" borderId="1" xfId="1" applyNumberFormat="1" applyFont="1" applyFill="1" applyBorder="1" applyAlignment="1">
      <alignment horizontal="center" vertical="center" wrapText="1"/>
    </xf>
    <xf numFmtId="167" fontId="21" fillId="2" borderId="1" xfId="1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166" fontId="12" fillId="0" borderId="1" xfId="1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3" fontId="12" fillId="0" borderId="1" xfId="0" applyNumberFormat="1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3" fontId="23" fillId="0" borderId="1" xfId="0" applyNumberFormat="1" applyFont="1" applyBorder="1" applyAlignment="1">
      <alignment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vertical="center" wrapText="1"/>
    </xf>
    <xf numFmtId="168" fontId="23" fillId="0" borderId="1" xfId="1" applyNumberFormat="1" applyFont="1" applyBorder="1" applyAlignment="1">
      <alignment vertical="center" wrapText="1"/>
    </xf>
    <xf numFmtId="168" fontId="2" fillId="0" borderId="1" xfId="1" applyNumberFormat="1" applyFont="1" applyBorder="1" applyAlignment="1">
      <alignment horizontal="center" vertical="center"/>
    </xf>
    <xf numFmtId="167" fontId="26" fillId="0" borderId="0" xfId="1" applyNumberFormat="1" applyFont="1" applyAlignment="1">
      <alignment horizontal="center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165" fontId="12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167" fontId="19" fillId="0" borderId="0" xfId="1" applyNumberFormat="1" applyFont="1" applyAlignment="1">
      <alignment horizontal="center"/>
    </xf>
    <xf numFmtId="167" fontId="17" fillId="0" borderId="0" xfId="1" applyNumberFormat="1" applyFont="1" applyBorder="1" applyAlignment="1">
      <alignment horizontal="center" vertical="center" wrapText="1"/>
    </xf>
    <xf numFmtId="167" fontId="17" fillId="0" borderId="0" xfId="1" applyNumberFormat="1" applyFont="1" applyAlignment="1">
      <alignment horizontal="center"/>
    </xf>
    <xf numFmtId="0" fontId="19" fillId="0" borderId="1" xfId="0" applyFont="1" applyBorder="1" applyAlignment="1">
      <alignment horizontal="left"/>
    </xf>
    <xf numFmtId="167" fontId="18" fillId="0" borderId="0" xfId="1" applyNumberFormat="1" applyFont="1" applyAlignment="1">
      <alignment horizontal="center"/>
    </xf>
    <xf numFmtId="0" fontId="28" fillId="0" borderId="1" xfId="0" applyFont="1" applyBorder="1" applyAlignment="1">
      <alignment horizontal="center" vertical="top" wrapText="1"/>
    </xf>
    <xf numFmtId="41" fontId="12" fillId="0" borderId="1" xfId="2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/>
    </xf>
    <xf numFmtId="0" fontId="31" fillId="3" borderId="1" xfId="0" applyFont="1" applyFill="1" applyBorder="1" applyAlignment="1">
      <alignment horizontal="left" vertical="center"/>
    </xf>
    <xf numFmtId="0" fontId="27" fillId="3" borderId="1" xfId="0" applyFont="1" applyFill="1" applyBorder="1" applyAlignment="1">
      <alignment horizontal="center" vertical="center"/>
    </xf>
    <xf numFmtId="1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wrapText="1"/>
    </xf>
    <xf numFmtId="1" fontId="30" fillId="0" borderId="1" xfId="0" applyNumberFormat="1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1" fontId="30" fillId="3" borderId="1" xfId="0" applyNumberFormat="1" applyFont="1" applyFill="1" applyBorder="1" applyAlignment="1">
      <alignment horizontal="center" vertical="center"/>
    </xf>
    <xf numFmtId="1" fontId="32" fillId="3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center"/>
    </xf>
    <xf numFmtId="168" fontId="12" fillId="0" borderId="1" xfId="1" applyNumberFormat="1" applyFont="1" applyBorder="1" applyAlignment="1">
      <alignment horizontal="center" vertical="center"/>
    </xf>
    <xf numFmtId="167" fontId="21" fillId="2" borderId="1" xfId="1" applyNumberFormat="1" applyFont="1" applyFill="1" applyBorder="1" applyAlignment="1">
      <alignment vertical="center" wrapText="1"/>
    </xf>
    <xf numFmtId="167" fontId="33" fillId="2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/>
    <xf numFmtId="49" fontId="20" fillId="0" borderId="0" xfId="0" applyNumberFormat="1" applyFont="1" applyFill="1" applyAlignment="1">
      <alignment horizontal="center"/>
    </xf>
    <xf numFmtId="49" fontId="20" fillId="0" borderId="1" xfId="0" applyNumberFormat="1" applyFont="1" applyFill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49" fontId="12" fillId="3" borderId="1" xfId="0" applyNumberFormat="1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49" fontId="14" fillId="0" borderId="0" xfId="0" applyNumberFormat="1" applyFont="1" applyFill="1" applyAlignment="1">
      <alignment horizontal="center"/>
    </xf>
    <xf numFmtId="0" fontId="12" fillId="3" borderId="1" xfId="0" applyFont="1" applyFill="1" applyBorder="1" applyAlignment="1">
      <alignment horizontal="center" wrapText="1"/>
    </xf>
    <xf numFmtId="49" fontId="12" fillId="3" borderId="1" xfId="0" applyNumberFormat="1" applyFont="1" applyFill="1" applyBorder="1" applyAlignment="1">
      <alignment horizontal="center" wrapText="1"/>
    </xf>
    <xf numFmtId="49" fontId="20" fillId="3" borderId="1" xfId="0" applyNumberFormat="1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35" fillId="3" borderId="1" xfId="0" applyFont="1" applyFill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7" fontId="13" fillId="3" borderId="1" xfId="1" applyNumberFormat="1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/>
    </xf>
    <xf numFmtId="165" fontId="36" fillId="3" borderId="1" xfId="0" applyNumberFormat="1" applyFont="1" applyFill="1" applyBorder="1" applyAlignment="1">
      <alignment horizontal="center"/>
    </xf>
    <xf numFmtId="167" fontId="1" fillId="0" borderId="0" xfId="1" applyNumberFormat="1" applyFont="1"/>
    <xf numFmtId="168" fontId="12" fillId="3" borderId="1" xfId="1" applyNumberFormat="1" applyFont="1" applyFill="1" applyBorder="1" applyAlignment="1">
      <alignment horizontal="center" vertical="center" wrapText="1"/>
    </xf>
    <xf numFmtId="168" fontId="37" fillId="3" borderId="1" xfId="1" applyNumberFormat="1" applyFont="1" applyFill="1" applyBorder="1" applyAlignment="1">
      <alignment horizontal="center" vertical="center" wrapText="1"/>
    </xf>
    <xf numFmtId="165" fontId="1" fillId="0" borderId="0" xfId="0" applyNumberFormat="1" applyFont="1"/>
    <xf numFmtId="168" fontId="12" fillId="3" borderId="1" xfId="1" applyNumberFormat="1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wrapText="1"/>
    </xf>
    <xf numFmtId="169" fontId="1" fillId="0" borderId="0" xfId="0" applyNumberFormat="1" applyFont="1" applyAlignment="1"/>
    <xf numFmtId="49" fontId="29" fillId="3" borderId="1" xfId="0" applyNumberFormat="1" applyFont="1" applyFill="1" applyBorder="1" applyAlignment="1">
      <alignment horizontal="center"/>
    </xf>
    <xf numFmtId="49" fontId="29" fillId="0" borderId="0" xfId="0" applyNumberFormat="1" applyFont="1" applyFill="1" applyAlignment="1">
      <alignment horizontal="center"/>
    </xf>
    <xf numFmtId="0" fontId="37" fillId="0" borderId="1" xfId="0" applyFont="1" applyBorder="1" applyAlignment="1">
      <alignment horizontal="center" vertical="center" wrapText="1"/>
    </xf>
    <xf numFmtId="1" fontId="37" fillId="0" borderId="1" xfId="0" applyNumberFormat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wrapText="1"/>
    </xf>
    <xf numFmtId="0" fontId="37" fillId="0" borderId="1" xfId="0" applyFont="1" applyFill="1" applyBorder="1"/>
    <xf numFmtId="0" fontId="37" fillId="0" borderId="1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37" fillId="0" borderId="1" xfId="0" applyNumberFormat="1" applyFont="1" applyBorder="1" applyAlignment="1">
      <alignment horizontal="center"/>
    </xf>
    <xf numFmtId="0" fontId="37" fillId="3" borderId="1" xfId="0" applyFont="1" applyFill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/>
    </xf>
    <xf numFmtId="168" fontId="37" fillId="3" borderId="1" xfId="1" applyNumberFormat="1" applyFont="1" applyFill="1" applyBorder="1" applyAlignment="1">
      <alignment horizontal="right" vertical="center" wrapText="1"/>
    </xf>
    <xf numFmtId="49" fontId="37" fillId="0" borderId="1" xfId="0" applyNumberFormat="1" applyFont="1" applyFill="1" applyBorder="1" applyAlignment="1">
      <alignment horizontal="center"/>
    </xf>
    <xf numFmtId="0" fontId="38" fillId="0" borderId="1" xfId="0" applyFont="1" applyBorder="1" applyAlignment="1">
      <alignment horizontal="left" vertical="center" wrapText="1"/>
    </xf>
    <xf numFmtId="0" fontId="37" fillId="3" borderId="1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left" vertical="center" wrapText="1"/>
    </xf>
    <xf numFmtId="49" fontId="40" fillId="0" borderId="0" xfId="0" applyNumberFormat="1" applyFont="1" applyFill="1" applyAlignment="1">
      <alignment horizontal="center"/>
    </xf>
    <xf numFmtId="168" fontId="0" fillId="0" borderId="0" xfId="0" applyNumberFormat="1"/>
    <xf numFmtId="49" fontId="29" fillId="0" borderId="0" xfId="0" applyNumberFormat="1" applyFont="1" applyFill="1" applyAlignment="1">
      <alignment horizontal="left"/>
    </xf>
    <xf numFmtId="49" fontId="29" fillId="0" borderId="2" xfId="0" applyNumberFormat="1" applyFont="1" applyFill="1" applyBorder="1" applyAlignment="1">
      <alignment horizontal="center"/>
    </xf>
    <xf numFmtId="0" fontId="12" fillId="0" borderId="0" xfId="0" applyFont="1" applyFill="1" applyBorder="1"/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49" fontId="20" fillId="0" borderId="0" xfId="0" applyNumberFormat="1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37" fillId="0" borderId="1" xfId="0" applyFont="1" applyFill="1" applyBorder="1" applyAlignment="1">
      <alignment horizontal="left"/>
    </xf>
    <xf numFmtId="167" fontId="2" fillId="0" borderId="1" xfId="1" applyNumberFormat="1" applyFont="1" applyBorder="1" applyAlignment="1">
      <alignment horizontal="center" vertical="center"/>
    </xf>
    <xf numFmtId="167" fontId="37" fillId="0" borderId="1" xfId="1" applyNumberFormat="1" applyFont="1" applyBorder="1" applyAlignment="1">
      <alignment horizontal="center" vertical="center"/>
    </xf>
    <xf numFmtId="167" fontId="12" fillId="0" borderId="1" xfId="1" applyNumberFormat="1" applyFont="1" applyBorder="1" applyAlignment="1">
      <alignment horizontal="center" vertical="center"/>
    </xf>
    <xf numFmtId="167" fontId="12" fillId="3" borderId="1" xfId="1" applyNumberFormat="1" applyFont="1" applyFill="1" applyBorder="1" applyAlignment="1">
      <alignment horizontal="center" vertical="center"/>
    </xf>
    <xf numFmtId="167" fontId="2" fillId="0" borderId="1" xfId="1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37" fillId="3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37" fillId="0" borderId="1" xfId="0" applyNumberFormat="1" applyFont="1" applyBorder="1" applyAlignment="1">
      <alignment horizontal="center" vertical="center"/>
    </xf>
    <xf numFmtId="1" fontId="12" fillId="3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[0]" xfId="2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Q455"/>
  <sheetViews>
    <sheetView tabSelected="1" topLeftCell="A11" workbookViewId="0">
      <selection activeCell="M305" sqref="M305"/>
    </sheetView>
  </sheetViews>
  <sheetFormatPr defaultRowHeight="15"/>
  <cols>
    <col min="1" max="1" width="13.140625" style="81" customWidth="1"/>
    <col min="2" max="2" width="40.28515625" customWidth="1"/>
    <col min="4" max="4" width="10.28515625" customWidth="1"/>
    <col min="5" max="5" width="14.42578125" customWidth="1"/>
    <col min="6" max="6" width="9" customWidth="1"/>
    <col min="7" max="7" width="15.28515625" customWidth="1"/>
    <col min="8" max="8" width="17.28515625" style="8" hidden="1" customWidth="1"/>
    <col min="9" max="9" width="0.140625" hidden="1" customWidth="1"/>
    <col min="10" max="10" width="11.28515625" customWidth="1"/>
    <col min="11" max="11" width="11.7109375" customWidth="1"/>
  </cols>
  <sheetData>
    <row r="1" spans="1:8">
      <c r="G1" s="80" t="s">
        <v>42</v>
      </c>
    </row>
    <row r="2" spans="1:8">
      <c r="E2" s="136" t="s">
        <v>43</v>
      </c>
      <c r="F2" s="136"/>
      <c r="G2" s="136"/>
    </row>
    <row r="3" spans="1:8" ht="18" customHeight="1">
      <c r="C3" s="1"/>
      <c r="E3" s="136" t="s">
        <v>44</v>
      </c>
      <c r="F3" s="136"/>
      <c r="G3" s="136"/>
    </row>
    <row r="4" spans="1:8" ht="15.75" customHeight="1">
      <c r="C4" s="133" t="s">
        <v>45</v>
      </c>
      <c r="D4" s="133"/>
      <c r="E4" s="133"/>
      <c r="F4" s="133"/>
      <c r="G4" s="133"/>
    </row>
    <row r="5" spans="1:8" ht="15.75" customHeight="1">
      <c r="C5" s="133" t="s">
        <v>638</v>
      </c>
      <c r="D5" s="133"/>
      <c r="E5" s="133"/>
      <c r="F5" s="133"/>
      <c r="G5" s="133"/>
    </row>
    <row r="6" spans="1:8" ht="15" customHeight="1">
      <c r="C6" s="133" t="s">
        <v>60</v>
      </c>
      <c r="D6" s="133"/>
      <c r="E6" s="133"/>
      <c r="F6" s="133"/>
      <c r="G6" s="133"/>
    </row>
    <row r="7" spans="1:8">
      <c r="C7" s="133"/>
      <c r="D7" s="133"/>
      <c r="E7" s="133"/>
      <c r="F7" s="133"/>
      <c r="G7" s="133"/>
    </row>
    <row r="8" spans="1:8" ht="16.5">
      <c r="C8" s="134" t="s">
        <v>677</v>
      </c>
      <c r="D8" s="134"/>
      <c r="E8" s="134"/>
      <c r="F8" s="134"/>
      <c r="G8" s="134"/>
    </row>
    <row r="9" spans="1:8" ht="16.5">
      <c r="A9" s="106"/>
      <c r="C9" s="135"/>
      <c r="D9" s="135"/>
      <c r="E9" s="135"/>
      <c r="F9" s="135"/>
      <c r="G9" s="135"/>
    </row>
    <row r="10" spans="1:8" ht="15" customHeight="1">
      <c r="C10" s="133" t="s">
        <v>702</v>
      </c>
      <c r="D10" s="133"/>
      <c r="E10" s="133"/>
      <c r="F10" s="133"/>
      <c r="G10" s="133"/>
    </row>
    <row r="12" spans="1:8" ht="17.25">
      <c r="B12" s="131" t="s">
        <v>678</v>
      </c>
      <c r="C12" s="131"/>
      <c r="D12" s="131"/>
      <c r="E12" s="131"/>
      <c r="F12" s="131"/>
    </row>
    <row r="13" spans="1:8" ht="17.25">
      <c r="B13" s="131" t="s">
        <v>46</v>
      </c>
      <c r="C13" s="131"/>
      <c r="D13" s="131"/>
      <c r="E13" s="131"/>
      <c r="F13" s="131"/>
    </row>
    <row r="15" spans="1:8">
      <c r="A15" s="130" t="s">
        <v>639</v>
      </c>
      <c r="B15" s="130"/>
      <c r="C15" s="130"/>
      <c r="D15" s="130"/>
      <c r="E15" s="130"/>
      <c r="F15" s="130"/>
      <c r="G15" s="130"/>
      <c r="H15" s="42"/>
    </row>
    <row r="16" spans="1:8">
      <c r="A16" s="130" t="s">
        <v>216</v>
      </c>
      <c r="B16" s="130"/>
      <c r="C16" s="130"/>
      <c r="D16" s="130"/>
      <c r="E16" s="130"/>
      <c r="F16" s="130"/>
      <c r="G16" s="130"/>
      <c r="H16" s="42"/>
    </row>
    <row r="17" spans="1:9">
      <c r="A17" s="130" t="s">
        <v>627</v>
      </c>
      <c r="B17" s="130"/>
      <c r="C17" s="130"/>
      <c r="D17" s="130"/>
      <c r="E17" s="130"/>
      <c r="F17" s="130"/>
      <c r="G17" s="130"/>
      <c r="H17" s="42"/>
    </row>
    <row r="18" spans="1:9">
      <c r="A18" s="132" t="s">
        <v>0</v>
      </c>
      <c r="B18" s="132"/>
      <c r="C18" s="132"/>
      <c r="D18" s="132"/>
      <c r="E18" s="132"/>
      <c r="F18" s="132"/>
      <c r="G18" s="132"/>
      <c r="H18" s="42"/>
    </row>
    <row r="19" spans="1:9">
      <c r="A19" s="130" t="s">
        <v>1</v>
      </c>
      <c r="B19" s="130"/>
      <c r="C19" s="129" t="s">
        <v>127</v>
      </c>
      <c r="D19" s="129" t="s">
        <v>84</v>
      </c>
      <c r="E19" s="129" t="s">
        <v>81</v>
      </c>
      <c r="F19" s="129" t="s">
        <v>2</v>
      </c>
      <c r="G19" s="129" t="s">
        <v>128</v>
      </c>
      <c r="H19" s="42"/>
    </row>
    <row r="20" spans="1:9" ht="31.5">
      <c r="A20" s="82" t="s">
        <v>130</v>
      </c>
      <c r="B20" s="129" t="s">
        <v>4</v>
      </c>
      <c r="C20" s="129"/>
      <c r="D20" s="129"/>
      <c r="E20" s="129"/>
      <c r="F20" s="129"/>
      <c r="G20" s="129"/>
      <c r="H20" s="42"/>
    </row>
    <row r="21" spans="1:9">
      <c r="A21" s="82" t="s">
        <v>3</v>
      </c>
      <c r="B21" s="129"/>
      <c r="C21" s="129"/>
      <c r="D21" s="129"/>
      <c r="E21" s="129"/>
      <c r="F21" s="129"/>
      <c r="G21" s="129"/>
      <c r="H21" s="42"/>
    </row>
    <row r="22" spans="1:9">
      <c r="A22" s="82">
        <v>1</v>
      </c>
      <c r="B22" s="82">
        <v>2</v>
      </c>
      <c r="C22" s="82">
        <v>3</v>
      </c>
      <c r="D22" s="82">
        <v>4</v>
      </c>
      <c r="E22" s="82">
        <v>5</v>
      </c>
      <c r="F22" s="82">
        <v>6</v>
      </c>
      <c r="G22" s="82">
        <v>7</v>
      </c>
      <c r="H22" s="42"/>
    </row>
    <row r="23" spans="1:9" ht="18">
      <c r="A23" s="127" t="s">
        <v>5</v>
      </c>
      <c r="B23" s="127"/>
      <c r="C23" s="127"/>
      <c r="D23" s="127"/>
      <c r="E23" s="127"/>
      <c r="F23" s="127"/>
      <c r="G23" s="127"/>
      <c r="H23" s="129" t="s">
        <v>636</v>
      </c>
      <c r="I23" s="129" t="s">
        <v>637</v>
      </c>
    </row>
    <row r="24" spans="1:9" ht="15.75">
      <c r="A24" s="125" t="s">
        <v>6</v>
      </c>
      <c r="B24" s="125"/>
      <c r="C24" s="125"/>
      <c r="D24" s="125"/>
      <c r="E24" s="125"/>
      <c r="F24" s="125"/>
      <c r="G24" s="125"/>
      <c r="H24" s="129"/>
      <c r="I24" s="129"/>
    </row>
    <row r="25" spans="1:9" ht="15.75">
      <c r="A25" s="125" t="s">
        <v>61</v>
      </c>
      <c r="B25" s="125"/>
      <c r="C25" s="125"/>
      <c r="D25" s="125"/>
      <c r="E25" s="125"/>
      <c r="F25" s="125"/>
      <c r="G25" s="125"/>
      <c r="H25" s="129"/>
      <c r="I25" s="129"/>
    </row>
    <row r="26" spans="1:9">
      <c r="A26" s="73">
        <v>30192111</v>
      </c>
      <c r="B26" s="35" t="s">
        <v>631</v>
      </c>
      <c r="C26" s="36" t="s">
        <v>21</v>
      </c>
      <c r="D26" s="36" t="s">
        <v>11</v>
      </c>
      <c r="E26" s="36">
        <v>950</v>
      </c>
      <c r="F26" s="37">
        <v>2</v>
      </c>
      <c r="G26" s="90">
        <f>E26*F26</f>
        <v>1900</v>
      </c>
      <c r="H26" s="76">
        <v>672</v>
      </c>
      <c r="I26" s="78">
        <f t="shared" ref="I26:I52" si="0">G26-H26</f>
        <v>1228</v>
      </c>
    </row>
    <row r="27" spans="1:9">
      <c r="A27" s="73">
        <v>30192114</v>
      </c>
      <c r="B27" s="35" t="s">
        <v>13</v>
      </c>
      <c r="C27" s="36" t="s">
        <v>21</v>
      </c>
      <c r="D27" s="36" t="s">
        <v>11</v>
      </c>
      <c r="E27" s="36">
        <v>350</v>
      </c>
      <c r="F27" s="37">
        <v>5</v>
      </c>
      <c r="G27" s="90">
        <f t="shared" ref="G27:G52" si="1">E27*F27</f>
        <v>1750</v>
      </c>
      <c r="H27" s="76">
        <v>1038</v>
      </c>
      <c r="I27" s="78">
        <f t="shared" si="0"/>
        <v>712</v>
      </c>
    </row>
    <row r="28" spans="1:9">
      <c r="A28" s="73" t="s">
        <v>76</v>
      </c>
      <c r="B28" s="35" t="s">
        <v>10</v>
      </c>
      <c r="C28" s="36" t="s">
        <v>21</v>
      </c>
      <c r="D28" s="36" t="s">
        <v>11</v>
      </c>
      <c r="E28" s="36">
        <v>50</v>
      </c>
      <c r="F28" s="37">
        <v>2000</v>
      </c>
      <c r="G28" s="90">
        <f t="shared" si="1"/>
        <v>100000</v>
      </c>
      <c r="H28" s="76">
        <v>100000</v>
      </c>
      <c r="I28" s="78">
        <f t="shared" si="0"/>
        <v>0</v>
      </c>
    </row>
    <row r="29" spans="1:9">
      <c r="A29" s="73" t="s">
        <v>77</v>
      </c>
      <c r="B29" s="35" t="s">
        <v>10</v>
      </c>
      <c r="C29" s="36" t="s">
        <v>21</v>
      </c>
      <c r="D29" s="36" t="s">
        <v>11</v>
      </c>
      <c r="E29" s="36">
        <v>150</v>
      </c>
      <c r="F29" s="37">
        <v>300</v>
      </c>
      <c r="G29" s="90">
        <f t="shared" si="1"/>
        <v>45000</v>
      </c>
      <c r="H29" s="76">
        <v>16500</v>
      </c>
      <c r="I29" s="78">
        <f t="shared" si="0"/>
        <v>28500</v>
      </c>
    </row>
    <row r="30" spans="1:9">
      <c r="A30" s="73" t="s">
        <v>78</v>
      </c>
      <c r="B30" s="35" t="s">
        <v>10</v>
      </c>
      <c r="C30" s="36" t="s">
        <v>21</v>
      </c>
      <c r="D30" s="36" t="s">
        <v>11</v>
      </c>
      <c r="E30" s="36">
        <v>70</v>
      </c>
      <c r="F30" s="37">
        <v>500</v>
      </c>
      <c r="G30" s="90">
        <f t="shared" si="1"/>
        <v>35000</v>
      </c>
      <c r="H30" s="76">
        <v>27500</v>
      </c>
      <c r="I30" s="78">
        <f t="shared" si="0"/>
        <v>7500</v>
      </c>
    </row>
    <row r="31" spans="1:9">
      <c r="A31" s="73">
        <v>30192128</v>
      </c>
      <c r="B31" s="35" t="s">
        <v>12</v>
      </c>
      <c r="C31" s="36" t="s">
        <v>21</v>
      </c>
      <c r="D31" s="36" t="s">
        <v>11</v>
      </c>
      <c r="E31" s="36">
        <v>100</v>
      </c>
      <c r="F31" s="37">
        <v>200</v>
      </c>
      <c r="G31" s="90">
        <f t="shared" si="1"/>
        <v>20000</v>
      </c>
      <c r="H31" s="76">
        <v>20000</v>
      </c>
      <c r="I31" s="78">
        <f t="shared" si="0"/>
        <v>0</v>
      </c>
    </row>
    <row r="32" spans="1:9">
      <c r="A32" s="74">
        <v>30197231</v>
      </c>
      <c r="B32" s="35" t="s">
        <v>215</v>
      </c>
      <c r="C32" s="36" t="s">
        <v>21</v>
      </c>
      <c r="D32" s="36" t="s">
        <v>11</v>
      </c>
      <c r="E32" s="36">
        <v>15</v>
      </c>
      <c r="F32" s="37">
        <v>1000</v>
      </c>
      <c r="G32" s="90">
        <f t="shared" si="1"/>
        <v>15000</v>
      </c>
      <c r="H32" s="77">
        <v>7200</v>
      </c>
      <c r="I32" s="78">
        <f t="shared" si="0"/>
        <v>7800</v>
      </c>
    </row>
    <row r="33" spans="1:17">
      <c r="A33" s="68">
        <v>22811180</v>
      </c>
      <c r="B33" s="35" t="s">
        <v>211</v>
      </c>
      <c r="C33" s="36" t="s">
        <v>21</v>
      </c>
      <c r="D33" s="36" t="s">
        <v>11</v>
      </c>
      <c r="E33" s="36">
        <v>700</v>
      </c>
      <c r="F33" s="37">
        <v>250</v>
      </c>
      <c r="G33" s="90">
        <f t="shared" si="1"/>
        <v>175000</v>
      </c>
      <c r="H33" s="77">
        <v>174750</v>
      </c>
      <c r="I33" s="78">
        <f t="shared" si="0"/>
        <v>250</v>
      </c>
    </row>
    <row r="34" spans="1:17" ht="15" customHeight="1">
      <c r="A34" s="73">
        <v>30192131</v>
      </c>
      <c r="B34" s="35" t="s">
        <v>634</v>
      </c>
      <c r="C34" s="36" t="s">
        <v>21</v>
      </c>
      <c r="D34" s="36" t="s">
        <v>11</v>
      </c>
      <c r="E34" s="36">
        <v>100</v>
      </c>
      <c r="F34" s="37">
        <v>50</v>
      </c>
      <c r="G34" s="90">
        <f t="shared" si="1"/>
        <v>5000</v>
      </c>
      <c r="H34" s="77">
        <v>2950</v>
      </c>
      <c r="I34" s="78">
        <f t="shared" si="0"/>
        <v>2050</v>
      </c>
    </row>
    <row r="35" spans="1:17" ht="15" customHeight="1">
      <c r="A35" s="73">
        <v>30192160</v>
      </c>
      <c r="B35" s="35" t="s">
        <v>15</v>
      </c>
      <c r="C35" s="36" t="s">
        <v>21</v>
      </c>
      <c r="D35" s="36" t="s">
        <v>11</v>
      </c>
      <c r="E35" s="36">
        <v>300</v>
      </c>
      <c r="F35" s="37">
        <v>10</v>
      </c>
      <c r="G35" s="90">
        <f t="shared" si="1"/>
        <v>3000</v>
      </c>
      <c r="H35" s="77">
        <v>2076</v>
      </c>
      <c r="I35" s="78">
        <f t="shared" si="0"/>
        <v>924</v>
      </c>
    </row>
    <row r="36" spans="1:17" ht="15" customHeight="1">
      <c r="A36" s="73">
        <v>30197100</v>
      </c>
      <c r="B36" s="35" t="s">
        <v>80</v>
      </c>
      <c r="C36" s="36" t="s">
        <v>21</v>
      </c>
      <c r="D36" s="36" t="s">
        <v>9</v>
      </c>
      <c r="E36" s="36">
        <v>200</v>
      </c>
      <c r="F36" s="37">
        <v>20</v>
      </c>
      <c r="G36" s="90">
        <f t="shared" si="1"/>
        <v>4000</v>
      </c>
      <c r="H36" s="77">
        <v>2400</v>
      </c>
      <c r="I36" s="78">
        <f t="shared" si="0"/>
        <v>1600</v>
      </c>
    </row>
    <row r="37" spans="1:17" ht="15" customHeight="1">
      <c r="A37" s="73">
        <v>30197233</v>
      </c>
      <c r="B37" s="35" t="s">
        <v>14</v>
      </c>
      <c r="C37" s="36" t="s">
        <v>21</v>
      </c>
      <c r="D37" s="36" t="s">
        <v>11</v>
      </c>
      <c r="E37" s="36">
        <v>150</v>
      </c>
      <c r="F37" s="37">
        <v>100</v>
      </c>
      <c r="G37" s="90">
        <f t="shared" si="1"/>
        <v>15000</v>
      </c>
      <c r="H37" s="77">
        <v>7800</v>
      </c>
      <c r="I37" s="78">
        <f t="shared" si="0"/>
        <v>7200</v>
      </c>
    </row>
    <row r="38" spans="1:17" ht="15" customHeight="1">
      <c r="A38" s="73">
        <v>30197622</v>
      </c>
      <c r="B38" s="35" t="s">
        <v>7</v>
      </c>
      <c r="C38" s="36" t="s">
        <v>21</v>
      </c>
      <c r="D38" s="19" t="s">
        <v>633</v>
      </c>
      <c r="E38" s="36">
        <v>2500</v>
      </c>
      <c r="F38" s="37">
        <v>400</v>
      </c>
      <c r="G38" s="90">
        <f t="shared" si="1"/>
        <v>1000000</v>
      </c>
      <c r="H38" s="76">
        <v>264000</v>
      </c>
      <c r="I38" s="78">
        <f t="shared" si="0"/>
        <v>736000</v>
      </c>
    </row>
    <row r="39" spans="1:17" ht="15" customHeight="1">
      <c r="A39" s="68" t="s">
        <v>79</v>
      </c>
      <c r="B39" s="35" t="s">
        <v>213</v>
      </c>
      <c r="C39" s="36" t="s">
        <v>21</v>
      </c>
      <c r="D39" s="36" t="s">
        <v>11</v>
      </c>
      <c r="E39" s="36">
        <v>1500</v>
      </c>
      <c r="F39" s="37">
        <v>250</v>
      </c>
      <c r="G39" s="90">
        <f t="shared" si="1"/>
        <v>375000</v>
      </c>
      <c r="H39" s="87"/>
      <c r="I39" s="88">
        <f t="shared" si="0"/>
        <v>375000</v>
      </c>
      <c r="N39" s="2"/>
    </row>
    <row r="40" spans="1:17" ht="15" customHeight="1">
      <c r="A40" s="73" t="s">
        <v>75</v>
      </c>
      <c r="B40" s="35" t="s">
        <v>56</v>
      </c>
      <c r="C40" s="36" t="s">
        <v>21</v>
      </c>
      <c r="D40" s="36" t="s">
        <v>11</v>
      </c>
      <c r="E40" s="36">
        <v>600</v>
      </c>
      <c r="F40" s="37">
        <v>800</v>
      </c>
      <c r="G40" s="90">
        <f t="shared" si="1"/>
        <v>480000</v>
      </c>
      <c r="H40" s="77">
        <v>51996</v>
      </c>
      <c r="I40" s="78">
        <f t="shared" si="0"/>
        <v>428004</v>
      </c>
    </row>
    <row r="41" spans="1:17" ht="17.25" customHeight="1">
      <c r="A41" s="73" t="s">
        <v>74</v>
      </c>
      <c r="B41" s="35" t="s">
        <v>56</v>
      </c>
      <c r="C41" s="36" t="s">
        <v>21</v>
      </c>
      <c r="D41" s="36" t="s">
        <v>11</v>
      </c>
      <c r="E41" s="36">
        <v>450</v>
      </c>
      <c r="F41" s="37">
        <v>200</v>
      </c>
      <c r="G41" s="90">
        <f t="shared" si="1"/>
        <v>90000</v>
      </c>
      <c r="H41" s="77">
        <v>19800</v>
      </c>
      <c r="I41" s="78">
        <f t="shared" si="0"/>
        <v>70200</v>
      </c>
    </row>
    <row r="42" spans="1:17" ht="15" customHeight="1">
      <c r="A42" s="36">
        <v>22811130</v>
      </c>
      <c r="B42" s="35" t="s">
        <v>135</v>
      </c>
      <c r="C42" s="36" t="s">
        <v>21</v>
      </c>
      <c r="D42" s="36" t="s">
        <v>11</v>
      </c>
      <c r="E42" s="36">
        <v>40</v>
      </c>
      <c r="F42" s="37">
        <v>4000</v>
      </c>
      <c r="G42" s="90">
        <f t="shared" si="1"/>
        <v>160000</v>
      </c>
      <c r="H42" s="77">
        <v>94000</v>
      </c>
      <c r="I42" s="78">
        <f t="shared" si="0"/>
        <v>66000</v>
      </c>
    </row>
    <row r="43" spans="1:17" ht="15" customHeight="1">
      <c r="A43" s="36">
        <v>22811130</v>
      </c>
      <c r="B43" s="35" t="s">
        <v>136</v>
      </c>
      <c r="C43" s="36" t="s">
        <v>21</v>
      </c>
      <c r="D43" s="36" t="s">
        <v>11</v>
      </c>
      <c r="E43" s="36">
        <v>200</v>
      </c>
      <c r="F43" s="37">
        <v>6000</v>
      </c>
      <c r="G43" s="90">
        <f t="shared" si="1"/>
        <v>1200000</v>
      </c>
      <c r="H43" s="77">
        <v>624000</v>
      </c>
      <c r="I43" s="78">
        <f t="shared" si="0"/>
        <v>576000</v>
      </c>
    </row>
    <row r="44" spans="1:17" ht="15" customHeight="1">
      <c r="A44" s="36">
        <v>22811150</v>
      </c>
      <c r="B44" s="35" t="s">
        <v>137</v>
      </c>
      <c r="C44" s="36" t="s">
        <v>21</v>
      </c>
      <c r="D44" s="36" t="s">
        <v>11</v>
      </c>
      <c r="E44" s="36">
        <v>960</v>
      </c>
      <c r="F44" s="37">
        <v>30</v>
      </c>
      <c r="G44" s="90">
        <f t="shared" si="1"/>
        <v>28800</v>
      </c>
      <c r="H44" s="77">
        <v>9000</v>
      </c>
      <c r="I44" s="78">
        <f t="shared" si="0"/>
        <v>19800</v>
      </c>
    </row>
    <row r="45" spans="1:17" ht="15" customHeight="1">
      <c r="A45" s="36">
        <v>30192133</v>
      </c>
      <c r="B45" s="35" t="s">
        <v>632</v>
      </c>
      <c r="C45" s="36" t="s">
        <v>21</v>
      </c>
      <c r="D45" s="36" t="s">
        <v>11</v>
      </c>
      <c r="E45" s="36">
        <v>24</v>
      </c>
      <c r="F45" s="37">
        <v>50</v>
      </c>
      <c r="G45" s="90">
        <f t="shared" si="1"/>
        <v>1200</v>
      </c>
      <c r="H45" s="77">
        <v>950</v>
      </c>
      <c r="I45" s="78">
        <f t="shared" si="0"/>
        <v>250</v>
      </c>
    </row>
    <row r="46" spans="1:17" ht="15" customHeight="1">
      <c r="A46" s="36">
        <v>30197112</v>
      </c>
      <c r="B46" s="35" t="s">
        <v>138</v>
      </c>
      <c r="C46" s="36" t="s">
        <v>21</v>
      </c>
      <c r="D46" s="36" t="s">
        <v>9</v>
      </c>
      <c r="E46" s="36">
        <v>100</v>
      </c>
      <c r="F46" s="37">
        <v>37</v>
      </c>
      <c r="G46" s="90">
        <f t="shared" si="1"/>
        <v>3700</v>
      </c>
      <c r="H46" s="77"/>
      <c r="I46" s="78">
        <f t="shared" si="0"/>
        <v>3700</v>
      </c>
      <c r="Q46" s="2"/>
    </row>
    <row r="47" spans="1:17">
      <c r="A47" s="36">
        <v>30197232</v>
      </c>
      <c r="B47" s="35" t="s">
        <v>139</v>
      </c>
      <c r="C47" s="36" t="s">
        <v>21</v>
      </c>
      <c r="D47" s="36" t="s">
        <v>11</v>
      </c>
      <c r="E47" s="36">
        <v>50</v>
      </c>
      <c r="F47" s="37">
        <v>23</v>
      </c>
      <c r="G47" s="90">
        <f t="shared" si="1"/>
        <v>1150</v>
      </c>
      <c r="H47" s="77">
        <v>4790</v>
      </c>
      <c r="I47" s="78">
        <f t="shared" si="0"/>
        <v>-3640</v>
      </c>
    </row>
    <row r="48" spans="1:17" ht="15.75" customHeight="1">
      <c r="A48" s="36">
        <v>30197234</v>
      </c>
      <c r="B48" s="35" t="s">
        <v>140</v>
      </c>
      <c r="C48" s="36" t="s">
        <v>21</v>
      </c>
      <c r="D48" s="36" t="s">
        <v>11</v>
      </c>
      <c r="E48" s="36">
        <v>600</v>
      </c>
      <c r="F48" s="37">
        <v>25</v>
      </c>
      <c r="G48" s="90">
        <f t="shared" si="1"/>
        <v>15000</v>
      </c>
      <c r="H48" s="77">
        <v>15000</v>
      </c>
      <c r="I48" s="78">
        <f t="shared" si="0"/>
        <v>0</v>
      </c>
    </row>
    <row r="49" spans="1:14" ht="15.75" customHeight="1">
      <c r="A49" s="36">
        <v>30197322</v>
      </c>
      <c r="B49" s="35" t="s">
        <v>141</v>
      </c>
      <c r="C49" s="36" t="s">
        <v>21</v>
      </c>
      <c r="D49" s="36" t="s">
        <v>11</v>
      </c>
      <c r="E49" s="36">
        <v>700</v>
      </c>
      <c r="F49" s="37">
        <v>10</v>
      </c>
      <c r="G49" s="90">
        <f t="shared" si="1"/>
        <v>7000</v>
      </c>
      <c r="H49" s="77"/>
      <c r="I49" s="78">
        <f t="shared" si="0"/>
        <v>7000</v>
      </c>
    </row>
    <row r="50" spans="1:14" ht="20.25" customHeight="1">
      <c r="A50" s="75" t="s">
        <v>218</v>
      </c>
      <c r="B50" s="35" t="s">
        <v>212</v>
      </c>
      <c r="C50" s="36" t="s">
        <v>21</v>
      </c>
      <c r="D50" s="36" t="s">
        <v>17</v>
      </c>
      <c r="E50" s="36">
        <v>50</v>
      </c>
      <c r="F50" s="37">
        <v>250</v>
      </c>
      <c r="G50" s="90">
        <f t="shared" si="1"/>
        <v>12500</v>
      </c>
      <c r="H50" s="77">
        <v>7500</v>
      </c>
      <c r="I50" s="78">
        <f t="shared" si="0"/>
        <v>5000</v>
      </c>
      <c r="N50" s="2"/>
    </row>
    <row r="51" spans="1:14">
      <c r="A51" s="75" t="s">
        <v>217</v>
      </c>
      <c r="B51" s="35" t="s">
        <v>214</v>
      </c>
      <c r="C51" s="36" t="s">
        <v>21</v>
      </c>
      <c r="D51" s="36" t="s">
        <v>11</v>
      </c>
      <c r="E51" s="36">
        <v>1300</v>
      </c>
      <c r="F51" s="37">
        <v>10</v>
      </c>
      <c r="G51" s="90">
        <f t="shared" si="1"/>
        <v>13000</v>
      </c>
      <c r="H51" s="77"/>
      <c r="I51" s="78">
        <f t="shared" si="0"/>
        <v>13000</v>
      </c>
    </row>
    <row r="52" spans="1:14" ht="25.5">
      <c r="A52" s="19">
        <v>39292120</v>
      </c>
      <c r="B52" s="35" t="s">
        <v>640</v>
      </c>
      <c r="C52" s="19" t="s">
        <v>41</v>
      </c>
      <c r="D52" s="19" t="s">
        <v>17</v>
      </c>
      <c r="E52" s="19">
        <v>400</v>
      </c>
      <c r="F52" s="40">
        <v>275</v>
      </c>
      <c r="G52" s="90">
        <f t="shared" si="1"/>
        <v>110000</v>
      </c>
      <c r="H52" s="77"/>
      <c r="I52" s="78">
        <f t="shared" si="0"/>
        <v>110000</v>
      </c>
    </row>
    <row r="53" spans="1:14">
      <c r="A53" s="128"/>
      <c r="B53" s="128"/>
      <c r="C53" s="128"/>
      <c r="D53" s="128"/>
      <c r="E53" s="128"/>
      <c r="F53" s="128"/>
      <c r="G53" s="61">
        <f>SUM(G26:G52)/1000</f>
        <v>3918</v>
      </c>
      <c r="H53" s="61">
        <f>SUM(H26:H52)</f>
        <v>1453922</v>
      </c>
      <c r="I53" s="61">
        <f>SUM(I26:I52)</f>
        <v>2464078</v>
      </c>
      <c r="K53" s="89"/>
    </row>
    <row r="54" spans="1:14" ht="15.75">
      <c r="A54" s="125" t="s">
        <v>62</v>
      </c>
      <c r="B54" s="125"/>
      <c r="C54" s="125"/>
      <c r="D54" s="125"/>
      <c r="E54" s="125"/>
      <c r="F54" s="125"/>
      <c r="G54" s="125"/>
      <c r="H54" s="42"/>
      <c r="I54" s="4"/>
    </row>
    <row r="55" spans="1:14" ht="15.75" customHeight="1">
      <c r="A55" s="67" t="s">
        <v>615</v>
      </c>
      <c r="B55" s="95" t="s">
        <v>648</v>
      </c>
      <c r="C55" s="19" t="s">
        <v>21</v>
      </c>
      <c r="D55" s="16" t="s">
        <v>142</v>
      </c>
      <c r="E55" s="140">
        <v>35000</v>
      </c>
      <c r="F55" s="145">
        <v>250</v>
      </c>
      <c r="G55" s="93">
        <f t="shared" ref="G55:G77" si="2">E55*F55</f>
        <v>8750000</v>
      </c>
      <c r="H55" s="42"/>
      <c r="I55" s="4"/>
    </row>
    <row r="56" spans="1:14" ht="15.75" customHeight="1">
      <c r="A56" s="115" t="s">
        <v>156</v>
      </c>
      <c r="B56" s="108" t="s">
        <v>654</v>
      </c>
      <c r="C56" s="86" t="s">
        <v>21</v>
      </c>
      <c r="D56" s="113" t="s">
        <v>17</v>
      </c>
      <c r="E56" s="141">
        <v>35000</v>
      </c>
      <c r="F56" s="146">
        <v>250</v>
      </c>
      <c r="G56" s="110">
        <f t="shared" si="2"/>
        <v>8750000</v>
      </c>
      <c r="H56" s="42"/>
      <c r="I56" s="4"/>
    </row>
    <row r="57" spans="1:14">
      <c r="A57" s="67" t="s">
        <v>618</v>
      </c>
      <c r="B57" s="95" t="s">
        <v>647</v>
      </c>
      <c r="C57" s="19" t="s">
        <v>21</v>
      </c>
      <c r="D57" s="16" t="s">
        <v>17</v>
      </c>
      <c r="E57" s="142">
        <v>7000</v>
      </c>
      <c r="F57" s="147">
        <v>100</v>
      </c>
      <c r="G57" s="93">
        <f t="shared" si="2"/>
        <v>700000</v>
      </c>
      <c r="H57" s="42"/>
      <c r="I57" s="4"/>
    </row>
    <row r="58" spans="1:14">
      <c r="A58" s="107" t="s">
        <v>663</v>
      </c>
      <c r="B58" s="108" t="s">
        <v>647</v>
      </c>
      <c r="C58" s="101" t="s">
        <v>21</v>
      </c>
      <c r="D58" s="109" t="s">
        <v>17</v>
      </c>
      <c r="E58" s="141">
        <v>8000</v>
      </c>
      <c r="F58" s="148">
        <v>250</v>
      </c>
      <c r="G58" s="110">
        <f t="shared" ref="G58" si="3">E58*F58</f>
        <v>2000000</v>
      </c>
      <c r="H58" s="42"/>
      <c r="I58" s="4"/>
    </row>
    <row r="59" spans="1:14">
      <c r="A59" s="69" t="s">
        <v>156</v>
      </c>
      <c r="B59" s="95" t="s">
        <v>602</v>
      </c>
      <c r="C59" s="19" t="s">
        <v>21</v>
      </c>
      <c r="D59" s="16" t="s">
        <v>142</v>
      </c>
      <c r="E59" s="142">
        <v>30000</v>
      </c>
      <c r="F59" s="147">
        <v>250</v>
      </c>
      <c r="G59" s="93">
        <f t="shared" si="2"/>
        <v>7500000</v>
      </c>
      <c r="H59" s="42"/>
      <c r="I59" s="4"/>
    </row>
    <row r="60" spans="1:14">
      <c r="A60" s="69" t="s">
        <v>641</v>
      </c>
      <c r="B60" s="95" t="s">
        <v>646</v>
      </c>
      <c r="C60" s="19" t="s">
        <v>21</v>
      </c>
      <c r="D60" s="16" t="s">
        <v>143</v>
      </c>
      <c r="E60" s="142">
        <v>25000</v>
      </c>
      <c r="F60" s="147">
        <v>250</v>
      </c>
      <c r="G60" s="93">
        <f t="shared" si="2"/>
        <v>6250000</v>
      </c>
      <c r="H60" s="42"/>
      <c r="I60" s="4"/>
      <c r="K60" s="116"/>
    </row>
    <row r="61" spans="1:14">
      <c r="A61" s="111" t="s">
        <v>664</v>
      </c>
      <c r="B61" s="108" t="s">
        <v>646</v>
      </c>
      <c r="C61" s="101" t="s">
        <v>21</v>
      </c>
      <c r="D61" s="109" t="s">
        <v>143</v>
      </c>
      <c r="E61" s="141">
        <v>20000</v>
      </c>
      <c r="F61" s="148">
        <v>250</v>
      </c>
      <c r="G61" s="110">
        <f t="shared" ref="G61" si="4">E61*F61</f>
        <v>5000000</v>
      </c>
      <c r="H61" s="42"/>
      <c r="I61" s="4"/>
    </row>
    <row r="62" spans="1:14" ht="15.75" customHeight="1">
      <c r="A62" s="65">
        <v>18811190</v>
      </c>
      <c r="B62" s="95" t="s">
        <v>649</v>
      </c>
      <c r="C62" s="19" t="s">
        <v>21</v>
      </c>
      <c r="D62" s="16" t="s">
        <v>143</v>
      </c>
      <c r="E62" s="142">
        <v>10000</v>
      </c>
      <c r="F62" s="147">
        <v>300</v>
      </c>
      <c r="G62" s="93">
        <f t="shared" si="2"/>
        <v>3000000</v>
      </c>
      <c r="H62" s="42"/>
      <c r="I62" s="4"/>
    </row>
    <row r="63" spans="1:14" ht="15.75" customHeight="1">
      <c r="A63" s="68">
        <v>18441130</v>
      </c>
      <c r="B63" s="95" t="s">
        <v>603</v>
      </c>
      <c r="C63" s="19" t="s">
        <v>21</v>
      </c>
      <c r="D63" s="16" t="s">
        <v>17</v>
      </c>
      <c r="E63" s="142">
        <v>4500</v>
      </c>
      <c r="F63" s="147">
        <v>500</v>
      </c>
      <c r="G63" s="93">
        <f t="shared" si="2"/>
        <v>2250000</v>
      </c>
      <c r="H63" s="42"/>
      <c r="I63" s="4"/>
    </row>
    <row r="64" spans="1:14" ht="14.25" customHeight="1">
      <c r="A64" s="65">
        <v>18331200</v>
      </c>
      <c r="B64" s="96" t="s">
        <v>643</v>
      </c>
      <c r="C64" s="19" t="s">
        <v>21</v>
      </c>
      <c r="D64" s="16" t="s">
        <v>17</v>
      </c>
      <c r="E64" s="142">
        <v>5000</v>
      </c>
      <c r="F64" s="147">
        <v>100</v>
      </c>
      <c r="G64" s="93">
        <f t="shared" ref="G64" si="5">E64*F64</f>
        <v>500000</v>
      </c>
      <c r="H64" s="42"/>
      <c r="I64" s="4"/>
    </row>
    <row r="65" spans="1:11">
      <c r="A65" s="69">
        <v>18331300</v>
      </c>
      <c r="B65" s="95" t="s">
        <v>604</v>
      </c>
      <c r="C65" s="19" t="s">
        <v>21</v>
      </c>
      <c r="D65" s="16" t="s">
        <v>17</v>
      </c>
      <c r="E65" s="142">
        <v>900</v>
      </c>
      <c r="F65" s="147">
        <v>500</v>
      </c>
      <c r="G65" s="93">
        <f t="shared" ref="G65:G74" si="6">E65*F65</f>
        <v>450000</v>
      </c>
      <c r="H65" s="42"/>
      <c r="I65" s="4"/>
    </row>
    <row r="66" spans="1:11">
      <c r="A66" s="68">
        <v>18231600</v>
      </c>
      <c r="B66" s="95" t="s">
        <v>605</v>
      </c>
      <c r="C66" s="36" t="s">
        <v>21</v>
      </c>
      <c r="D66" s="94" t="s">
        <v>17</v>
      </c>
      <c r="E66" s="143">
        <v>13000</v>
      </c>
      <c r="F66" s="149">
        <v>250</v>
      </c>
      <c r="G66" s="93">
        <f>E66*F66</f>
        <v>3250000</v>
      </c>
      <c r="H66" s="42"/>
      <c r="I66" s="4"/>
    </row>
    <row r="67" spans="1:11">
      <c r="A67" s="111" t="s">
        <v>665</v>
      </c>
      <c r="B67" s="108" t="s">
        <v>605</v>
      </c>
      <c r="C67" s="101" t="s">
        <v>21</v>
      </c>
      <c r="D67" s="109" t="s">
        <v>17</v>
      </c>
      <c r="E67" s="141">
        <v>12000</v>
      </c>
      <c r="F67" s="148">
        <v>250</v>
      </c>
      <c r="G67" s="110">
        <f>E67*F67</f>
        <v>3000000</v>
      </c>
      <c r="H67" s="42"/>
      <c r="I67" s="4"/>
    </row>
    <row r="68" spans="1:11">
      <c r="A68" s="115">
        <v>18821300</v>
      </c>
      <c r="B68" s="114" t="s">
        <v>676</v>
      </c>
      <c r="C68" s="101" t="s">
        <v>21</v>
      </c>
      <c r="D68" s="109" t="s">
        <v>143</v>
      </c>
      <c r="E68" s="141">
        <v>20000</v>
      </c>
      <c r="F68" s="148">
        <v>25</v>
      </c>
      <c r="G68" s="110">
        <f t="shared" si="6"/>
        <v>500000</v>
      </c>
      <c r="H68" s="42"/>
      <c r="I68" s="4"/>
    </row>
    <row r="69" spans="1:11">
      <c r="A69" s="115">
        <v>18411300</v>
      </c>
      <c r="B69" s="114" t="s">
        <v>675</v>
      </c>
      <c r="C69" s="101" t="s">
        <v>21</v>
      </c>
      <c r="D69" s="109" t="s">
        <v>143</v>
      </c>
      <c r="E69" s="141">
        <v>18000</v>
      </c>
      <c r="F69" s="148">
        <v>25</v>
      </c>
      <c r="G69" s="110">
        <f t="shared" si="6"/>
        <v>450000</v>
      </c>
      <c r="H69" s="42"/>
      <c r="I69" s="4"/>
    </row>
    <row r="70" spans="1:11">
      <c r="A70" s="69" t="s">
        <v>157</v>
      </c>
      <c r="B70" s="95" t="s">
        <v>606</v>
      </c>
      <c r="C70" s="19" t="s">
        <v>21</v>
      </c>
      <c r="D70" s="16" t="s">
        <v>17</v>
      </c>
      <c r="E70" s="142">
        <v>1200</v>
      </c>
      <c r="F70" s="147">
        <v>250</v>
      </c>
      <c r="G70" s="93">
        <f t="shared" si="6"/>
        <v>300000</v>
      </c>
      <c r="H70" s="42"/>
      <c r="I70" s="4"/>
    </row>
    <row r="71" spans="1:11">
      <c r="A71" s="69" t="s">
        <v>158</v>
      </c>
      <c r="B71" s="95" t="s">
        <v>645</v>
      </c>
      <c r="C71" s="19" t="s">
        <v>21</v>
      </c>
      <c r="D71" s="16" t="s">
        <v>17</v>
      </c>
      <c r="E71" s="142">
        <v>800</v>
      </c>
      <c r="F71" s="147">
        <v>250</v>
      </c>
      <c r="G71" s="93">
        <f t="shared" si="6"/>
        <v>200000</v>
      </c>
      <c r="H71" s="42"/>
      <c r="I71" s="4"/>
    </row>
    <row r="72" spans="1:11">
      <c r="A72" s="69" t="s">
        <v>644</v>
      </c>
      <c r="B72" s="95" t="s">
        <v>607</v>
      </c>
      <c r="C72" s="19" t="s">
        <v>21</v>
      </c>
      <c r="D72" s="16" t="s">
        <v>17</v>
      </c>
      <c r="E72" s="142">
        <v>800</v>
      </c>
      <c r="F72" s="147">
        <v>250</v>
      </c>
      <c r="G72" s="93">
        <f t="shared" si="6"/>
        <v>200000</v>
      </c>
      <c r="H72" s="42"/>
      <c r="I72" s="4"/>
    </row>
    <row r="73" spans="1:11">
      <c r="A73" s="58" t="s">
        <v>612</v>
      </c>
      <c r="B73" s="95" t="s">
        <v>613</v>
      </c>
      <c r="C73" s="19" t="s">
        <v>21</v>
      </c>
      <c r="D73" s="16" t="s">
        <v>17</v>
      </c>
      <c r="E73" s="142">
        <v>10</v>
      </c>
      <c r="F73" s="147">
        <v>5000</v>
      </c>
      <c r="G73" s="93">
        <f t="shared" si="6"/>
        <v>50000</v>
      </c>
      <c r="H73" s="42"/>
      <c r="I73" s="4"/>
    </row>
    <row r="74" spans="1:11">
      <c r="A74" s="67" t="s">
        <v>619</v>
      </c>
      <c r="B74" s="95" t="s">
        <v>620</v>
      </c>
      <c r="C74" s="19" t="s">
        <v>21</v>
      </c>
      <c r="D74" s="16" t="s">
        <v>17</v>
      </c>
      <c r="E74" s="142">
        <v>5100</v>
      </c>
      <c r="F74" s="147">
        <v>80</v>
      </c>
      <c r="G74" s="93">
        <f t="shared" si="6"/>
        <v>408000</v>
      </c>
      <c r="H74" s="42"/>
      <c r="I74" s="4"/>
    </row>
    <row r="75" spans="1:11" ht="26.25">
      <c r="A75" s="99" t="s">
        <v>650</v>
      </c>
      <c r="B75" s="97" t="s">
        <v>652</v>
      </c>
      <c r="C75" s="36" t="s">
        <v>21</v>
      </c>
      <c r="D75" s="94" t="s">
        <v>142</v>
      </c>
      <c r="E75" s="143">
        <v>80000</v>
      </c>
      <c r="F75" s="149">
        <v>100</v>
      </c>
      <c r="G75" s="93">
        <f t="shared" ref="G75" si="7">E75*F75</f>
        <v>8000000</v>
      </c>
      <c r="H75" s="43"/>
      <c r="I75" s="5"/>
    </row>
    <row r="76" spans="1:11" ht="26.25">
      <c r="A76" s="99" t="s">
        <v>651</v>
      </c>
      <c r="B76" s="97" t="s">
        <v>653</v>
      </c>
      <c r="C76" s="36" t="s">
        <v>21</v>
      </c>
      <c r="D76" s="94" t="s">
        <v>142</v>
      </c>
      <c r="E76" s="143">
        <v>100000</v>
      </c>
      <c r="F76" s="149">
        <v>100</v>
      </c>
      <c r="G76" s="93">
        <f t="shared" ref="G76" si="8">E76*F76</f>
        <v>10000000</v>
      </c>
      <c r="H76" s="43"/>
      <c r="I76" s="5"/>
    </row>
    <row r="77" spans="1:11" ht="18">
      <c r="A77" s="14">
        <v>39542100</v>
      </c>
      <c r="B77" s="79" t="s">
        <v>132</v>
      </c>
      <c r="C77" s="19" t="s">
        <v>41</v>
      </c>
      <c r="D77" s="83" t="s">
        <v>70</v>
      </c>
      <c r="E77" s="144">
        <v>2000</v>
      </c>
      <c r="F77" s="150">
        <v>68.5</v>
      </c>
      <c r="G77" s="93">
        <f t="shared" si="2"/>
        <v>137000</v>
      </c>
      <c r="H77" s="44"/>
      <c r="K77" s="92"/>
    </row>
    <row r="78" spans="1:11" ht="18">
      <c r="A78" s="128"/>
      <c r="B78" s="128"/>
      <c r="C78" s="128"/>
      <c r="D78" s="128"/>
      <c r="E78" s="128"/>
      <c r="F78" s="128"/>
      <c r="G78" s="84">
        <f>SUM(G55:G77)/1000</f>
        <v>71645</v>
      </c>
      <c r="H78" s="44"/>
      <c r="K78" s="92"/>
    </row>
    <row r="79" spans="1:11" ht="22.5" customHeight="1">
      <c r="A79" s="126" t="s">
        <v>16</v>
      </c>
      <c r="B79" s="126"/>
      <c r="C79" s="126"/>
      <c r="D79" s="126"/>
      <c r="E79" s="126"/>
      <c r="F79" s="126"/>
      <c r="G79" s="18">
        <f>SUM(G53+G78)</f>
        <v>75563</v>
      </c>
      <c r="H79" s="44"/>
      <c r="K79" s="98"/>
    </row>
    <row r="80" spans="1:11" ht="18">
      <c r="A80" s="125" t="s">
        <v>159</v>
      </c>
      <c r="B80" s="125"/>
      <c r="C80" s="125"/>
      <c r="D80" s="125"/>
      <c r="E80" s="125"/>
      <c r="F80" s="125"/>
      <c r="G80" s="125"/>
      <c r="H80" s="44"/>
    </row>
    <row r="81" spans="1:11" ht="18">
      <c r="A81" s="69">
        <v>22111100</v>
      </c>
      <c r="B81" s="35" t="s">
        <v>160</v>
      </c>
      <c r="C81" s="19" t="s">
        <v>41</v>
      </c>
      <c r="D81" s="19" t="s">
        <v>17</v>
      </c>
      <c r="E81" s="19">
        <v>90</v>
      </c>
      <c r="F81" s="19">
        <v>2500</v>
      </c>
      <c r="G81" s="90">
        <f t="shared" ref="G81:G86" si="9">E81*F81</f>
        <v>225000</v>
      </c>
      <c r="H81" s="44"/>
    </row>
    <row r="82" spans="1:11" ht="18">
      <c r="A82" s="69">
        <v>22111120</v>
      </c>
      <c r="B82" s="35" t="s">
        <v>161</v>
      </c>
      <c r="C82" s="19" t="s">
        <v>41</v>
      </c>
      <c r="D82" s="19" t="s">
        <v>17</v>
      </c>
      <c r="E82" s="19">
        <v>180</v>
      </c>
      <c r="F82" s="19">
        <v>2000</v>
      </c>
      <c r="G82" s="90">
        <f t="shared" si="9"/>
        <v>360000</v>
      </c>
      <c r="H82" s="44"/>
    </row>
    <row r="83" spans="1:11" ht="18">
      <c r="A83" s="69">
        <v>22111130</v>
      </c>
      <c r="B83" s="35" t="s">
        <v>162</v>
      </c>
      <c r="C83" s="19" t="s">
        <v>41</v>
      </c>
      <c r="D83" s="19" t="s">
        <v>17</v>
      </c>
      <c r="E83" s="19">
        <v>15</v>
      </c>
      <c r="F83" s="19">
        <v>10000</v>
      </c>
      <c r="G83" s="90">
        <f t="shared" si="9"/>
        <v>150000</v>
      </c>
      <c r="H83" s="44"/>
    </row>
    <row r="84" spans="1:11" ht="18">
      <c r="A84" s="100">
        <v>22111140</v>
      </c>
      <c r="B84" s="96" t="s">
        <v>655</v>
      </c>
      <c r="C84" s="19" t="s">
        <v>41</v>
      </c>
      <c r="D84" s="19" t="s">
        <v>17</v>
      </c>
      <c r="E84" s="19">
        <v>3</v>
      </c>
      <c r="F84" s="19">
        <v>20000</v>
      </c>
      <c r="G84" s="90">
        <f t="shared" ref="G84" si="10">E84*F84</f>
        <v>60000</v>
      </c>
      <c r="H84" s="44"/>
    </row>
    <row r="85" spans="1:11" ht="18">
      <c r="A85" s="69">
        <v>22111150</v>
      </c>
      <c r="B85" s="35" t="s">
        <v>163</v>
      </c>
      <c r="C85" s="19" t="s">
        <v>41</v>
      </c>
      <c r="D85" s="19" t="s">
        <v>17</v>
      </c>
      <c r="E85" s="19">
        <v>15</v>
      </c>
      <c r="F85" s="19">
        <v>10000</v>
      </c>
      <c r="G85" s="90">
        <f t="shared" si="9"/>
        <v>150000</v>
      </c>
      <c r="H85" s="44"/>
    </row>
    <row r="86" spans="1:11" ht="18">
      <c r="A86" s="69" t="s">
        <v>635</v>
      </c>
      <c r="B86" s="35" t="s">
        <v>164</v>
      </c>
      <c r="C86" s="19" t="s">
        <v>41</v>
      </c>
      <c r="D86" s="19" t="s">
        <v>17</v>
      </c>
      <c r="E86" s="19">
        <v>55</v>
      </c>
      <c r="F86" s="19">
        <v>1000</v>
      </c>
      <c r="G86" s="90">
        <f t="shared" si="9"/>
        <v>55000</v>
      </c>
      <c r="H86" s="44"/>
    </row>
    <row r="87" spans="1:11" ht="15.75">
      <c r="A87" s="121" t="s">
        <v>16</v>
      </c>
      <c r="B87" s="121"/>
      <c r="C87" s="121"/>
      <c r="D87" s="121"/>
      <c r="E87" s="121"/>
      <c r="F87" s="121"/>
      <c r="G87" s="17">
        <f>SUM(G81:G86)/1000</f>
        <v>1000</v>
      </c>
      <c r="H87" s="42"/>
    </row>
    <row r="88" spans="1:11" ht="15.75">
      <c r="A88" s="120" t="s">
        <v>18</v>
      </c>
      <c r="B88" s="120"/>
      <c r="C88" s="120"/>
      <c r="D88" s="120"/>
      <c r="E88" s="120"/>
      <c r="F88" s="120"/>
      <c r="G88" s="120"/>
      <c r="H88" s="42"/>
    </row>
    <row r="89" spans="1:11">
      <c r="A89" s="70" t="s">
        <v>39</v>
      </c>
      <c r="B89" s="35" t="s">
        <v>222</v>
      </c>
      <c r="C89" s="19" t="s">
        <v>21</v>
      </c>
      <c r="D89" s="20" t="s">
        <v>19</v>
      </c>
      <c r="E89" s="19">
        <v>420</v>
      </c>
      <c r="F89" s="19">
        <v>9000</v>
      </c>
      <c r="G89" s="90">
        <f t="shared" ref="G89:G92" si="11">E89*F89</f>
        <v>3780000</v>
      </c>
      <c r="H89" s="42"/>
    </row>
    <row r="90" spans="1:11">
      <c r="A90" s="70" t="s">
        <v>55</v>
      </c>
      <c r="B90" s="35" t="s">
        <v>54</v>
      </c>
      <c r="C90" s="19" t="s">
        <v>21</v>
      </c>
      <c r="D90" s="20" t="s">
        <v>19</v>
      </c>
      <c r="E90" s="19">
        <v>440</v>
      </c>
      <c r="F90" s="19">
        <v>6000</v>
      </c>
      <c r="G90" s="90">
        <f t="shared" si="11"/>
        <v>2640000</v>
      </c>
      <c r="H90" s="42"/>
    </row>
    <row r="91" spans="1:11">
      <c r="A91" s="58" t="s">
        <v>219</v>
      </c>
      <c r="B91" s="35" t="s">
        <v>220</v>
      </c>
      <c r="C91" s="19" t="s">
        <v>21</v>
      </c>
      <c r="D91" s="20" t="s">
        <v>19</v>
      </c>
      <c r="E91" s="19">
        <v>420</v>
      </c>
      <c r="F91" s="19">
        <v>4000</v>
      </c>
      <c r="G91" s="90">
        <f t="shared" si="11"/>
        <v>1680000</v>
      </c>
      <c r="H91" s="42"/>
    </row>
    <row r="92" spans="1:11">
      <c r="A92" s="71" t="s">
        <v>40</v>
      </c>
      <c r="B92" s="35" t="s">
        <v>221</v>
      </c>
      <c r="C92" s="19" t="s">
        <v>21</v>
      </c>
      <c r="D92" s="20" t="s">
        <v>19</v>
      </c>
      <c r="E92" s="59">
        <v>414400</v>
      </c>
      <c r="F92" s="19">
        <v>1</v>
      </c>
      <c r="G92" s="90">
        <f t="shared" si="11"/>
        <v>414400</v>
      </c>
      <c r="H92" s="42"/>
      <c r="J92" s="10"/>
      <c r="K92" s="10"/>
    </row>
    <row r="93" spans="1:11" ht="15.75">
      <c r="A93" s="121" t="s">
        <v>16</v>
      </c>
      <c r="B93" s="121"/>
      <c r="C93" s="121"/>
      <c r="D93" s="121"/>
      <c r="E93" s="121"/>
      <c r="F93" s="121"/>
      <c r="G93" s="60">
        <f>SUM(G89:G92)/1000</f>
        <v>8514.4</v>
      </c>
      <c r="H93" s="42"/>
    </row>
    <row r="94" spans="1:11" ht="15.75">
      <c r="A94" s="125" t="s">
        <v>65</v>
      </c>
      <c r="B94" s="125"/>
      <c r="C94" s="125"/>
      <c r="D94" s="125"/>
      <c r="E94" s="125"/>
      <c r="F94" s="125"/>
      <c r="G94" s="125"/>
      <c r="H94" s="42"/>
    </row>
    <row r="95" spans="1:11" ht="15.75" customHeight="1">
      <c r="A95" s="83">
        <v>24311530</v>
      </c>
      <c r="B95" s="35" t="s">
        <v>85</v>
      </c>
      <c r="C95" s="19" t="s">
        <v>41</v>
      </c>
      <c r="D95" s="11" t="s">
        <v>17</v>
      </c>
      <c r="E95" s="15">
        <v>170</v>
      </c>
      <c r="F95" s="15">
        <v>100</v>
      </c>
      <c r="G95" s="90">
        <f t="shared" ref="G95:G158" si="12">E95*F95</f>
        <v>17000</v>
      </c>
      <c r="H95" s="42">
        <f>G96+G97+G98+G100+G101+G102+G108+SUM(G119:G308)+G313+G314+G315+G316+G317+G318+G319+G320+G321+G322+G323+G325+G326+G330+G331</f>
        <v>1898150</v>
      </c>
    </row>
    <row r="96" spans="1:11" ht="16.5" customHeight="1">
      <c r="A96" s="83">
        <v>33691145</v>
      </c>
      <c r="B96" s="35" t="s">
        <v>86</v>
      </c>
      <c r="C96" s="19" t="s">
        <v>21</v>
      </c>
      <c r="D96" s="11" t="s">
        <v>87</v>
      </c>
      <c r="E96" s="15">
        <v>700</v>
      </c>
      <c r="F96" s="15">
        <v>100</v>
      </c>
      <c r="G96" s="90">
        <f t="shared" si="12"/>
        <v>70000</v>
      </c>
      <c r="H96" s="42"/>
    </row>
    <row r="97" spans="1:8">
      <c r="A97" s="83">
        <v>33691144</v>
      </c>
      <c r="B97" s="35" t="s">
        <v>88</v>
      </c>
      <c r="C97" s="19" t="s">
        <v>21</v>
      </c>
      <c r="D97" s="11" t="s">
        <v>87</v>
      </c>
      <c r="E97" s="15">
        <v>600</v>
      </c>
      <c r="F97" s="15">
        <v>50</v>
      </c>
      <c r="G97" s="90">
        <f t="shared" si="12"/>
        <v>30000</v>
      </c>
      <c r="H97" s="42"/>
    </row>
    <row r="98" spans="1:8">
      <c r="A98" s="83">
        <v>33671114</v>
      </c>
      <c r="B98" s="35" t="s">
        <v>89</v>
      </c>
      <c r="C98" s="19" t="s">
        <v>21</v>
      </c>
      <c r="D98" s="11" t="s">
        <v>87</v>
      </c>
      <c r="E98" s="15">
        <v>500</v>
      </c>
      <c r="F98" s="15">
        <v>40</v>
      </c>
      <c r="G98" s="90">
        <f t="shared" si="12"/>
        <v>20000</v>
      </c>
      <c r="H98" s="42"/>
    </row>
    <row r="99" spans="1:8">
      <c r="A99" s="83">
        <v>24321590</v>
      </c>
      <c r="B99" s="35" t="s">
        <v>131</v>
      </c>
      <c r="C99" s="19" t="s">
        <v>41</v>
      </c>
      <c r="D99" s="11" t="s">
        <v>87</v>
      </c>
      <c r="E99" s="15">
        <v>280</v>
      </c>
      <c r="F99" s="15">
        <v>30</v>
      </c>
      <c r="G99" s="90">
        <f t="shared" si="12"/>
        <v>8400</v>
      </c>
      <c r="H99" s="42"/>
    </row>
    <row r="100" spans="1:8">
      <c r="A100" s="83">
        <v>33611341</v>
      </c>
      <c r="B100" s="35" t="s">
        <v>96</v>
      </c>
      <c r="C100" s="19" t="s">
        <v>21</v>
      </c>
      <c r="D100" s="11" t="s">
        <v>87</v>
      </c>
      <c r="E100" s="15">
        <v>1900</v>
      </c>
      <c r="F100" s="15">
        <v>40</v>
      </c>
      <c r="G100" s="90">
        <f t="shared" si="12"/>
        <v>76000</v>
      </c>
      <c r="H100" s="42"/>
    </row>
    <row r="101" spans="1:8" ht="25.5">
      <c r="A101" s="83">
        <v>33691112</v>
      </c>
      <c r="B101" s="35" t="s">
        <v>90</v>
      </c>
      <c r="C101" s="19" t="s">
        <v>21</v>
      </c>
      <c r="D101" s="11" t="s">
        <v>17</v>
      </c>
      <c r="E101" s="15">
        <v>200</v>
      </c>
      <c r="F101" s="15">
        <v>120</v>
      </c>
      <c r="G101" s="90">
        <f t="shared" si="12"/>
        <v>24000</v>
      </c>
      <c r="H101" s="42"/>
    </row>
    <row r="102" spans="1:8">
      <c r="A102" s="83">
        <v>33651149</v>
      </c>
      <c r="B102" s="35" t="s">
        <v>91</v>
      </c>
      <c r="C102" s="19" t="s">
        <v>21</v>
      </c>
      <c r="D102" s="11" t="s">
        <v>87</v>
      </c>
      <c r="E102" s="15">
        <v>380</v>
      </c>
      <c r="F102" s="15">
        <v>120</v>
      </c>
      <c r="G102" s="90">
        <f t="shared" si="12"/>
        <v>45600</v>
      </c>
      <c r="H102" s="42"/>
    </row>
    <row r="103" spans="1:8">
      <c r="A103" s="83">
        <v>33121180</v>
      </c>
      <c r="B103" s="35" t="s">
        <v>144</v>
      </c>
      <c r="C103" s="19" t="s">
        <v>41</v>
      </c>
      <c r="D103" s="11" t="s">
        <v>17</v>
      </c>
      <c r="E103" s="15">
        <v>5000</v>
      </c>
      <c r="F103" s="15">
        <v>2</v>
      </c>
      <c r="G103" s="90">
        <f t="shared" si="12"/>
        <v>10000</v>
      </c>
      <c r="H103" s="42"/>
    </row>
    <row r="104" spans="1:8">
      <c r="A104" s="83" t="s">
        <v>92</v>
      </c>
      <c r="B104" s="35" t="s">
        <v>145</v>
      </c>
      <c r="C104" s="19" t="s">
        <v>41</v>
      </c>
      <c r="D104" s="11" t="s">
        <v>17</v>
      </c>
      <c r="E104" s="15">
        <v>40</v>
      </c>
      <c r="F104" s="15">
        <v>500</v>
      </c>
      <c r="G104" s="90">
        <f t="shared" si="12"/>
        <v>20000</v>
      </c>
      <c r="H104" s="42"/>
    </row>
    <row r="105" spans="1:8">
      <c r="A105" s="83" t="s">
        <v>93</v>
      </c>
      <c r="B105" s="35" t="s">
        <v>145</v>
      </c>
      <c r="C105" s="19" t="s">
        <v>41</v>
      </c>
      <c r="D105" s="11" t="s">
        <v>17</v>
      </c>
      <c r="E105" s="15">
        <v>20</v>
      </c>
      <c r="F105" s="15">
        <v>500</v>
      </c>
      <c r="G105" s="90">
        <f t="shared" si="12"/>
        <v>10000</v>
      </c>
      <c r="H105" s="42"/>
    </row>
    <row r="106" spans="1:8" ht="15.75" customHeight="1">
      <c r="A106" s="83">
        <v>33141166</v>
      </c>
      <c r="B106" s="35" t="s">
        <v>153</v>
      </c>
      <c r="C106" s="19" t="s">
        <v>41</v>
      </c>
      <c r="D106" s="11" t="s">
        <v>17</v>
      </c>
      <c r="E106" s="15">
        <v>880</v>
      </c>
      <c r="F106" s="15">
        <v>60</v>
      </c>
      <c r="G106" s="90">
        <f t="shared" si="12"/>
        <v>52800</v>
      </c>
      <c r="H106" s="42"/>
    </row>
    <row r="107" spans="1:8" ht="15.75" customHeight="1">
      <c r="A107" s="83">
        <v>33141133</v>
      </c>
      <c r="B107" s="35" t="s">
        <v>94</v>
      </c>
      <c r="C107" s="19" t="s">
        <v>41</v>
      </c>
      <c r="D107" s="11" t="s">
        <v>17</v>
      </c>
      <c r="E107" s="15">
        <v>450</v>
      </c>
      <c r="F107" s="15">
        <v>400</v>
      </c>
      <c r="G107" s="90">
        <f t="shared" si="12"/>
        <v>180000</v>
      </c>
      <c r="H107" s="42"/>
    </row>
    <row r="108" spans="1:8">
      <c r="A108" s="83">
        <v>33611160</v>
      </c>
      <c r="B108" s="35" t="s">
        <v>95</v>
      </c>
      <c r="C108" s="19" t="s">
        <v>21</v>
      </c>
      <c r="D108" s="11" t="s">
        <v>17</v>
      </c>
      <c r="E108" s="15">
        <v>500</v>
      </c>
      <c r="F108" s="15">
        <v>20</v>
      </c>
      <c r="G108" s="90">
        <f t="shared" si="12"/>
        <v>10000</v>
      </c>
      <c r="H108" s="42"/>
    </row>
    <row r="109" spans="1:8">
      <c r="A109" s="83" t="s">
        <v>595</v>
      </c>
      <c r="B109" s="35" t="s">
        <v>154</v>
      </c>
      <c r="C109" s="19" t="s">
        <v>41</v>
      </c>
      <c r="D109" s="11" t="s">
        <v>87</v>
      </c>
      <c r="E109" s="15">
        <v>100000</v>
      </c>
      <c r="F109" s="15">
        <v>8</v>
      </c>
      <c r="G109" s="90">
        <f t="shared" si="12"/>
        <v>800000</v>
      </c>
      <c r="H109" s="42"/>
    </row>
    <row r="110" spans="1:8">
      <c r="A110" s="83">
        <v>32351230</v>
      </c>
      <c r="B110" s="35" t="s">
        <v>155</v>
      </c>
      <c r="C110" s="19" t="s">
        <v>41</v>
      </c>
      <c r="D110" s="11" t="s">
        <v>87</v>
      </c>
      <c r="E110" s="15">
        <v>21000</v>
      </c>
      <c r="F110" s="15">
        <v>20</v>
      </c>
      <c r="G110" s="90">
        <f t="shared" si="12"/>
        <v>420000</v>
      </c>
      <c r="H110" s="42"/>
    </row>
    <row r="111" spans="1:8">
      <c r="A111" s="83">
        <v>38651180</v>
      </c>
      <c r="B111" s="35" t="s">
        <v>100</v>
      </c>
      <c r="C111" s="19" t="s">
        <v>41</v>
      </c>
      <c r="D111" s="11" t="s">
        <v>87</v>
      </c>
      <c r="E111" s="15">
        <v>25000</v>
      </c>
      <c r="F111" s="15">
        <v>1</v>
      </c>
      <c r="G111" s="90">
        <f t="shared" si="12"/>
        <v>25000</v>
      </c>
      <c r="H111" s="42"/>
    </row>
    <row r="112" spans="1:8">
      <c r="A112" s="83">
        <v>38941700</v>
      </c>
      <c r="B112" s="35" t="s">
        <v>148</v>
      </c>
      <c r="C112" s="19" t="s">
        <v>41</v>
      </c>
      <c r="D112" s="11" t="s">
        <v>87</v>
      </c>
      <c r="E112" s="15">
        <v>15000</v>
      </c>
      <c r="F112" s="15">
        <v>20</v>
      </c>
      <c r="G112" s="90">
        <f t="shared" si="12"/>
        <v>300000</v>
      </c>
      <c r="H112" s="42"/>
    </row>
    <row r="113" spans="1:8">
      <c r="A113" s="83">
        <v>33131330</v>
      </c>
      <c r="B113" s="35" t="s">
        <v>149</v>
      </c>
      <c r="C113" s="19" t="s">
        <v>41</v>
      </c>
      <c r="D113" s="11" t="s">
        <v>87</v>
      </c>
      <c r="E113" s="15">
        <v>5000</v>
      </c>
      <c r="F113" s="15">
        <v>10</v>
      </c>
      <c r="G113" s="90">
        <f t="shared" si="12"/>
        <v>50000</v>
      </c>
      <c r="H113" s="42"/>
    </row>
    <row r="114" spans="1:8" ht="20.25" customHeight="1">
      <c r="A114" s="83">
        <v>33131380</v>
      </c>
      <c r="B114" s="35" t="s">
        <v>150</v>
      </c>
      <c r="C114" s="19" t="s">
        <v>41</v>
      </c>
      <c r="D114" s="11" t="s">
        <v>101</v>
      </c>
      <c r="E114" s="15">
        <v>218000</v>
      </c>
      <c r="F114" s="15">
        <v>1</v>
      </c>
      <c r="G114" s="90">
        <f t="shared" si="12"/>
        <v>218000</v>
      </c>
      <c r="H114" s="42"/>
    </row>
    <row r="115" spans="1:8">
      <c r="A115" s="83">
        <v>33141115</v>
      </c>
      <c r="B115" s="35" t="s">
        <v>151</v>
      </c>
      <c r="C115" s="19" t="s">
        <v>41</v>
      </c>
      <c r="D115" s="11" t="s">
        <v>87</v>
      </c>
      <c r="E115" s="15">
        <v>250</v>
      </c>
      <c r="F115" s="15">
        <v>50</v>
      </c>
      <c r="G115" s="90">
        <f t="shared" si="12"/>
        <v>12500</v>
      </c>
      <c r="H115" s="42"/>
    </row>
    <row r="116" spans="1:8" ht="25.5">
      <c r="A116" s="83">
        <v>33711350</v>
      </c>
      <c r="B116" s="35" t="s">
        <v>152</v>
      </c>
      <c r="C116" s="19" t="s">
        <v>41</v>
      </c>
      <c r="D116" s="11" t="s">
        <v>87</v>
      </c>
      <c r="E116" s="15">
        <v>1000</v>
      </c>
      <c r="F116" s="15">
        <v>25</v>
      </c>
      <c r="G116" s="90">
        <f t="shared" si="12"/>
        <v>25000</v>
      </c>
      <c r="H116" s="42"/>
    </row>
    <row r="117" spans="1:8">
      <c r="A117" s="83">
        <v>33410000</v>
      </c>
      <c r="B117" s="35" t="s">
        <v>97</v>
      </c>
      <c r="C117" s="19" t="s">
        <v>41</v>
      </c>
      <c r="D117" s="11" t="s">
        <v>87</v>
      </c>
      <c r="E117" s="15">
        <v>5000</v>
      </c>
      <c r="F117" s="15">
        <v>25</v>
      </c>
      <c r="G117" s="90">
        <f t="shared" si="12"/>
        <v>125000</v>
      </c>
      <c r="H117" s="42"/>
    </row>
    <row r="118" spans="1:8">
      <c r="A118" s="83">
        <v>33141156</v>
      </c>
      <c r="B118" s="35" t="s">
        <v>147</v>
      </c>
      <c r="C118" s="19" t="s">
        <v>41</v>
      </c>
      <c r="D118" s="11" t="s">
        <v>17</v>
      </c>
      <c r="E118" s="15">
        <v>125</v>
      </c>
      <c r="F118" s="15">
        <v>50</v>
      </c>
      <c r="G118" s="90">
        <f t="shared" si="12"/>
        <v>6250</v>
      </c>
      <c r="H118" s="42"/>
    </row>
    <row r="119" spans="1:8">
      <c r="A119" s="16" t="s">
        <v>102</v>
      </c>
      <c r="B119" s="35" t="s">
        <v>146</v>
      </c>
      <c r="C119" s="19" t="s">
        <v>21</v>
      </c>
      <c r="D119" s="11" t="s">
        <v>17</v>
      </c>
      <c r="E119" s="15">
        <v>450</v>
      </c>
      <c r="F119" s="15">
        <v>20</v>
      </c>
      <c r="G119" s="90">
        <f t="shared" si="12"/>
        <v>9000</v>
      </c>
      <c r="H119" s="42"/>
    </row>
    <row r="120" spans="1:8">
      <c r="A120" s="16" t="s">
        <v>103</v>
      </c>
      <c r="B120" s="35" t="s">
        <v>189</v>
      </c>
      <c r="C120" s="19" t="s">
        <v>21</v>
      </c>
      <c r="D120" s="11" t="s">
        <v>17</v>
      </c>
      <c r="E120" s="15">
        <v>3000</v>
      </c>
      <c r="F120" s="15">
        <v>50</v>
      </c>
      <c r="G120" s="90">
        <f t="shared" si="12"/>
        <v>150000</v>
      </c>
      <c r="H120" s="42"/>
    </row>
    <row r="121" spans="1:8">
      <c r="A121" s="16" t="s">
        <v>104</v>
      </c>
      <c r="B121" s="35" t="s">
        <v>190</v>
      </c>
      <c r="C121" s="19" t="s">
        <v>21</v>
      </c>
      <c r="D121" s="11" t="s">
        <v>17</v>
      </c>
      <c r="E121" s="15">
        <v>950</v>
      </c>
      <c r="F121" s="15">
        <v>20</v>
      </c>
      <c r="G121" s="90">
        <f t="shared" si="12"/>
        <v>19000</v>
      </c>
      <c r="H121" s="42"/>
    </row>
    <row r="122" spans="1:8">
      <c r="A122" s="16" t="s">
        <v>105</v>
      </c>
      <c r="B122" s="35" t="s">
        <v>191</v>
      </c>
      <c r="C122" s="19" t="s">
        <v>21</v>
      </c>
      <c r="D122" s="45" t="s">
        <v>87</v>
      </c>
      <c r="E122" s="62">
        <v>540</v>
      </c>
      <c r="F122" s="33">
        <v>20</v>
      </c>
      <c r="G122" s="90">
        <f t="shared" si="12"/>
        <v>10800</v>
      </c>
      <c r="H122" s="42"/>
    </row>
    <row r="123" spans="1:8">
      <c r="A123" s="16" t="s">
        <v>106</v>
      </c>
      <c r="B123" s="35" t="s">
        <v>192</v>
      </c>
      <c r="C123" s="19" t="s">
        <v>21</v>
      </c>
      <c r="D123" s="45" t="s">
        <v>87</v>
      </c>
      <c r="E123" s="62">
        <v>700</v>
      </c>
      <c r="F123" s="33">
        <v>20</v>
      </c>
      <c r="G123" s="90">
        <f t="shared" si="12"/>
        <v>14000</v>
      </c>
      <c r="H123" s="42"/>
    </row>
    <row r="124" spans="1:8">
      <c r="A124" s="16" t="s">
        <v>107</v>
      </c>
      <c r="B124" s="35" t="s">
        <v>193</v>
      </c>
      <c r="C124" s="19" t="s">
        <v>21</v>
      </c>
      <c r="D124" s="45" t="s">
        <v>87</v>
      </c>
      <c r="E124" s="62">
        <v>600</v>
      </c>
      <c r="F124" s="33">
        <v>20</v>
      </c>
      <c r="G124" s="90">
        <f t="shared" si="12"/>
        <v>12000</v>
      </c>
      <c r="H124" s="42"/>
    </row>
    <row r="125" spans="1:8">
      <c r="A125" s="16" t="s">
        <v>108</v>
      </c>
      <c r="B125" s="35" t="s">
        <v>194</v>
      </c>
      <c r="C125" s="19" t="s">
        <v>21</v>
      </c>
      <c r="D125" s="45" t="s">
        <v>87</v>
      </c>
      <c r="E125" s="62">
        <v>500</v>
      </c>
      <c r="F125" s="33">
        <v>20</v>
      </c>
      <c r="G125" s="90">
        <f t="shared" si="12"/>
        <v>10000</v>
      </c>
      <c r="H125" s="42"/>
    </row>
    <row r="126" spans="1:8">
      <c r="A126" s="16" t="s">
        <v>109</v>
      </c>
      <c r="B126" s="35" t="s">
        <v>195</v>
      </c>
      <c r="C126" s="19" t="s">
        <v>21</v>
      </c>
      <c r="D126" s="45" t="s">
        <v>87</v>
      </c>
      <c r="E126" s="62">
        <v>280</v>
      </c>
      <c r="F126" s="33">
        <v>40</v>
      </c>
      <c r="G126" s="90">
        <f t="shared" si="12"/>
        <v>11200</v>
      </c>
      <c r="H126" s="42"/>
    </row>
    <row r="127" spans="1:8">
      <c r="A127" s="16" t="s">
        <v>110</v>
      </c>
      <c r="B127" s="35" t="s">
        <v>196</v>
      </c>
      <c r="C127" s="19" t="s">
        <v>21</v>
      </c>
      <c r="D127" s="45" t="s">
        <v>87</v>
      </c>
      <c r="E127" s="62">
        <v>350</v>
      </c>
      <c r="F127" s="33">
        <v>40</v>
      </c>
      <c r="G127" s="90">
        <f t="shared" si="12"/>
        <v>14000</v>
      </c>
      <c r="H127" s="42"/>
    </row>
    <row r="128" spans="1:8">
      <c r="A128" s="16" t="s">
        <v>111</v>
      </c>
      <c r="B128" s="35" t="s">
        <v>197</v>
      </c>
      <c r="C128" s="19" t="s">
        <v>21</v>
      </c>
      <c r="D128" s="45" t="s">
        <v>87</v>
      </c>
      <c r="E128" s="62">
        <v>1650</v>
      </c>
      <c r="F128" s="33">
        <v>50</v>
      </c>
      <c r="G128" s="90">
        <f t="shared" si="12"/>
        <v>82500</v>
      </c>
      <c r="H128" s="42"/>
    </row>
    <row r="129" spans="1:8">
      <c r="A129" s="16" t="s">
        <v>112</v>
      </c>
      <c r="B129" s="35" t="s">
        <v>198</v>
      </c>
      <c r="C129" s="19" t="s">
        <v>21</v>
      </c>
      <c r="D129" s="45" t="s">
        <v>125</v>
      </c>
      <c r="E129" s="62">
        <v>250</v>
      </c>
      <c r="F129" s="33">
        <v>30</v>
      </c>
      <c r="G129" s="90">
        <f t="shared" si="12"/>
        <v>7500</v>
      </c>
      <c r="H129" s="42"/>
    </row>
    <row r="130" spans="1:8">
      <c r="A130" s="16" t="s">
        <v>113</v>
      </c>
      <c r="B130" s="35" t="s">
        <v>199</v>
      </c>
      <c r="C130" s="19" t="s">
        <v>21</v>
      </c>
      <c r="D130" s="45" t="s">
        <v>125</v>
      </c>
      <c r="E130" s="62">
        <v>250</v>
      </c>
      <c r="F130" s="33">
        <v>30</v>
      </c>
      <c r="G130" s="90">
        <f t="shared" si="12"/>
        <v>7500</v>
      </c>
      <c r="H130" s="42"/>
    </row>
    <row r="131" spans="1:8">
      <c r="A131" s="16" t="s">
        <v>114</v>
      </c>
      <c r="B131" s="35" t="s">
        <v>200</v>
      </c>
      <c r="C131" s="19" t="s">
        <v>21</v>
      </c>
      <c r="D131" s="45" t="s">
        <v>87</v>
      </c>
      <c r="E131" s="62">
        <v>1900</v>
      </c>
      <c r="F131" s="33">
        <v>30</v>
      </c>
      <c r="G131" s="90">
        <f t="shared" si="12"/>
        <v>57000</v>
      </c>
      <c r="H131" s="42"/>
    </row>
    <row r="132" spans="1:8">
      <c r="A132" s="16" t="s">
        <v>115</v>
      </c>
      <c r="B132" s="35" t="s">
        <v>201</v>
      </c>
      <c r="C132" s="19" t="s">
        <v>21</v>
      </c>
      <c r="D132" s="45" t="s">
        <v>87</v>
      </c>
      <c r="E132" s="62">
        <v>1500</v>
      </c>
      <c r="F132" s="33">
        <v>40</v>
      </c>
      <c r="G132" s="90">
        <f t="shared" si="12"/>
        <v>60000</v>
      </c>
      <c r="H132" s="42"/>
    </row>
    <row r="133" spans="1:8">
      <c r="A133" s="16" t="s">
        <v>116</v>
      </c>
      <c r="B133" s="35" t="s">
        <v>202</v>
      </c>
      <c r="C133" s="19" t="s">
        <v>21</v>
      </c>
      <c r="D133" s="45" t="s">
        <v>87</v>
      </c>
      <c r="E133" s="62">
        <v>800</v>
      </c>
      <c r="F133" s="33">
        <v>25</v>
      </c>
      <c r="G133" s="90">
        <f t="shared" si="12"/>
        <v>20000</v>
      </c>
      <c r="H133" s="42"/>
    </row>
    <row r="134" spans="1:8">
      <c r="A134" s="16" t="s">
        <v>117</v>
      </c>
      <c r="B134" s="35" t="s">
        <v>203</v>
      </c>
      <c r="C134" s="19" t="s">
        <v>21</v>
      </c>
      <c r="D134" s="45" t="s">
        <v>87</v>
      </c>
      <c r="E134" s="62">
        <v>2450</v>
      </c>
      <c r="F134" s="33">
        <v>35</v>
      </c>
      <c r="G134" s="90">
        <f t="shared" si="12"/>
        <v>85750</v>
      </c>
      <c r="H134" s="42"/>
    </row>
    <row r="135" spans="1:8">
      <c r="A135" s="16" t="s">
        <v>118</v>
      </c>
      <c r="B135" s="35" t="s">
        <v>204</v>
      </c>
      <c r="C135" s="19" t="s">
        <v>21</v>
      </c>
      <c r="D135" s="45" t="s">
        <v>87</v>
      </c>
      <c r="E135" s="62">
        <v>1250</v>
      </c>
      <c r="F135" s="33">
        <v>20</v>
      </c>
      <c r="G135" s="90">
        <f t="shared" si="12"/>
        <v>25000</v>
      </c>
      <c r="H135" s="42"/>
    </row>
    <row r="136" spans="1:8">
      <c r="A136" s="16" t="s">
        <v>119</v>
      </c>
      <c r="B136" s="35" t="s">
        <v>205</v>
      </c>
      <c r="C136" s="19" t="s">
        <v>21</v>
      </c>
      <c r="D136" s="45" t="s">
        <v>87</v>
      </c>
      <c r="E136" s="62">
        <v>200</v>
      </c>
      <c r="F136" s="33">
        <v>35</v>
      </c>
      <c r="G136" s="90">
        <f t="shared" si="12"/>
        <v>7000</v>
      </c>
      <c r="H136" s="42"/>
    </row>
    <row r="137" spans="1:8">
      <c r="A137" s="16" t="s">
        <v>120</v>
      </c>
      <c r="B137" s="35" t="s">
        <v>206</v>
      </c>
      <c r="C137" s="19" t="s">
        <v>21</v>
      </c>
      <c r="D137" s="45" t="s">
        <v>87</v>
      </c>
      <c r="E137" s="62">
        <v>800</v>
      </c>
      <c r="F137" s="33">
        <v>30</v>
      </c>
      <c r="G137" s="90">
        <f t="shared" si="12"/>
        <v>24000</v>
      </c>
      <c r="H137" s="42"/>
    </row>
    <row r="138" spans="1:8">
      <c r="A138" s="16" t="s">
        <v>121</v>
      </c>
      <c r="B138" s="35" t="s">
        <v>207</v>
      </c>
      <c r="C138" s="19" t="s">
        <v>21</v>
      </c>
      <c r="D138" s="45" t="s">
        <v>87</v>
      </c>
      <c r="E138" s="62">
        <v>380</v>
      </c>
      <c r="F138" s="33">
        <v>25</v>
      </c>
      <c r="G138" s="90">
        <f t="shared" si="12"/>
        <v>9500</v>
      </c>
      <c r="H138" s="42"/>
    </row>
    <row r="139" spans="1:8">
      <c r="A139" s="16" t="s">
        <v>122</v>
      </c>
      <c r="B139" s="35" t="s">
        <v>208</v>
      </c>
      <c r="C139" s="19" t="s">
        <v>21</v>
      </c>
      <c r="D139" s="45" t="s">
        <v>17</v>
      </c>
      <c r="E139" s="62">
        <v>140</v>
      </c>
      <c r="F139" s="33">
        <v>50</v>
      </c>
      <c r="G139" s="90">
        <f t="shared" si="12"/>
        <v>7000</v>
      </c>
      <c r="H139" s="42"/>
    </row>
    <row r="140" spans="1:8">
      <c r="A140" s="16" t="s">
        <v>123</v>
      </c>
      <c r="B140" s="35" t="s">
        <v>209</v>
      </c>
      <c r="C140" s="19" t="s">
        <v>21</v>
      </c>
      <c r="D140" s="45" t="s">
        <v>17</v>
      </c>
      <c r="E140" s="62">
        <v>880</v>
      </c>
      <c r="F140" s="33">
        <v>25</v>
      </c>
      <c r="G140" s="90">
        <f t="shared" si="12"/>
        <v>22000</v>
      </c>
      <c r="H140" s="42"/>
    </row>
    <row r="141" spans="1:8">
      <c r="A141" s="16" t="s">
        <v>124</v>
      </c>
      <c r="B141" s="35" t="s">
        <v>210</v>
      </c>
      <c r="C141" s="19" t="s">
        <v>21</v>
      </c>
      <c r="D141" s="45" t="s">
        <v>17</v>
      </c>
      <c r="E141" s="62">
        <v>25</v>
      </c>
      <c r="F141" s="33">
        <v>400</v>
      </c>
      <c r="G141" s="90">
        <f t="shared" si="12"/>
        <v>10000</v>
      </c>
      <c r="H141" s="42"/>
    </row>
    <row r="142" spans="1:8">
      <c r="A142" s="16" t="s">
        <v>186</v>
      </c>
      <c r="B142" s="35" t="s">
        <v>165</v>
      </c>
      <c r="C142" s="19" t="s">
        <v>21</v>
      </c>
      <c r="D142" s="41" t="s">
        <v>87</v>
      </c>
      <c r="E142" s="51">
        <v>12600</v>
      </c>
      <c r="F142" s="47">
        <v>2</v>
      </c>
      <c r="G142" s="90">
        <f t="shared" si="12"/>
        <v>25200</v>
      </c>
      <c r="H142" s="42"/>
    </row>
    <row r="143" spans="1:8">
      <c r="A143" s="16" t="s">
        <v>187</v>
      </c>
      <c r="B143" s="35" t="s">
        <v>166</v>
      </c>
      <c r="C143" s="19" t="s">
        <v>21</v>
      </c>
      <c r="D143" s="41" t="s">
        <v>87</v>
      </c>
      <c r="E143" s="51">
        <v>13050</v>
      </c>
      <c r="F143" s="47">
        <v>2</v>
      </c>
      <c r="G143" s="90">
        <f t="shared" si="12"/>
        <v>26100</v>
      </c>
      <c r="H143" s="42"/>
    </row>
    <row r="144" spans="1:8">
      <c r="A144" s="16" t="s">
        <v>188</v>
      </c>
      <c r="B144" s="35" t="s">
        <v>167</v>
      </c>
      <c r="C144" s="19" t="s">
        <v>21</v>
      </c>
      <c r="D144" s="41" t="s">
        <v>17</v>
      </c>
      <c r="E144" s="51">
        <v>5400</v>
      </c>
      <c r="F144" s="47">
        <v>5</v>
      </c>
      <c r="G144" s="90">
        <f t="shared" si="12"/>
        <v>27000</v>
      </c>
      <c r="H144" s="42"/>
    </row>
    <row r="145" spans="1:8">
      <c r="A145" s="16" t="s">
        <v>404</v>
      </c>
      <c r="B145" s="35" t="s">
        <v>223</v>
      </c>
      <c r="C145" s="19" t="s">
        <v>21</v>
      </c>
      <c r="D145" s="39" t="s">
        <v>17</v>
      </c>
      <c r="E145" s="52">
        <v>172</v>
      </c>
      <c r="F145" s="53">
        <v>50</v>
      </c>
      <c r="G145" s="90">
        <f t="shared" si="12"/>
        <v>8600</v>
      </c>
      <c r="H145" s="42"/>
    </row>
    <row r="146" spans="1:8">
      <c r="A146" s="16" t="s">
        <v>405</v>
      </c>
      <c r="B146" s="35" t="s">
        <v>224</v>
      </c>
      <c r="C146" s="19" t="s">
        <v>21</v>
      </c>
      <c r="D146" s="39" t="s">
        <v>17</v>
      </c>
      <c r="E146" s="52">
        <v>60</v>
      </c>
      <c r="F146" s="53">
        <v>100</v>
      </c>
      <c r="G146" s="90">
        <f t="shared" si="12"/>
        <v>6000</v>
      </c>
      <c r="H146" s="42"/>
    </row>
    <row r="147" spans="1:8">
      <c r="A147" s="16" t="s">
        <v>406</v>
      </c>
      <c r="B147" s="35" t="s">
        <v>225</v>
      </c>
      <c r="C147" s="19" t="s">
        <v>21</v>
      </c>
      <c r="D147" s="39" t="s">
        <v>17</v>
      </c>
      <c r="E147" s="52">
        <v>320</v>
      </c>
      <c r="F147" s="53">
        <v>20</v>
      </c>
      <c r="G147" s="90">
        <f t="shared" si="12"/>
        <v>6400</v>
      </c>
      <c r="H147" s="42"/>
    </row>
    <row r="148" spans="1:8">
      <c r="A148" s="16" t="s">
        <v>407</v>
      </c>
      <c r="B148" s="35" t="s">
        <v>226</v>
      </c>
      <c r="C148" s="19" t="s">
        <v>21</v>
      </c>
      <c r="D148" s="39" t="s">
        <v>17</v>
      </c>
      <c r="E148" s="52">
        <v>680</v>
      </c>
      <c r="F148" s="53">
        <v>1</v>
      </c>
      <c r="G148" s="90">
        <f t="shared" si="12"/>
        <v>680</v>
      </c>
      <c r="H148" s="42"/>
    </row>
    <row r="149" spans="1:8">
      <c r="A149" s="16" t="s">
        <v>408</v>
      </c>
      <c r="B149" s="35" t="s">
        <v>227</v>
      </c>
      <c r="C149" s="19" t="s">
        <v>21</v>
      </c>
      <c r="D149" s="39" t="s">
        <v>17</v>
      </c>
      <c r="E149" s="52">
        <v>60</v>
      </c>
      <c r="F149" s="53">
        <v>20</v>
      </c>
      <c r="G149" s="90">
        <f t="shared" si="12"/>
        <v>1200</v>
      </c>
      <c r="H149" s="42"/>
    </row>
    <row r="150" spans="1:8">
      <c r="A150" s="16" t="s">
        <v>409</v>
      </c>
      <c r="B150" s="35" t="s">
        <v>228</v>
      </c>
      <c r="C150" s="19" t="s">
        <v>21</v>
      </c>
      <c r="D150" s="39" t="s">
        <v>17</v>
      </c>
      <c r="E150" s="52">
        <v>860</v>
      </c>
      <c r="F150" s="53">
        <v>5</v>
      </c>
      <c r="G150" s="90">
        <f t="shared" si="12"/>
        <v>4300</v>
      </c>
      <c r="H150" s="42"/>
    </row>
    <row r="151" spans="1:8">
      <c r="A151" s="16" t="s">
        <v>410</v>
      </c>
      <c r="B151" s="35" t="s">
        <v>229</v>
      </c>
      <c r="C151" s="19" t="s">
        <v>21</v>
      </c>
      <c r="D151" s="39" t="s">
        <v>17</v>
      </c>
      <c r="E151" s="52">
        <v>120</v>
      </c>
      <c r="F151" s="53">
        <v>30</v>
      </c>
      <c r="G151" s="90">
        <f t="shared" si="12"/>
        <v>3600</v>
      </c>
      <c r="H151" s="42"/>
    </row>
    <row r="152" spans="1:8">
      <c r="A152" s="16" t="s">
        <v>411</v>
      </c>
      <c r="B152" s="35" t="s">
        <v>230</v>
      </c>
      <c r="C152" s="19" t="s">
        <v>21</v>
      </c>
      <c r="D152" s="39" t="s">
        <v>17</v>
      </c>
      <c r="E152" s="52">
        <v>155</v>
      </c>
      <c r="F152" s="53">
        <v>10</v>
      </c>
      <c r="G152" s="90">
        <f t="shared" si="12"/>
        <v>1550</v>
      </c>
      <c r="H152" s="42"/>
    </row>
    <row r="153" spans="1:8">
      <c r="A153" s="16" t="s">
        <v>412</v>
      </c>
      <c r="B153" s="35" t="s">
        <v>231</v>
      </c>
      <c r="C153" s="19" t="s">
        <v>21</v>
      </c>
      <c r="D153" s="39" t="s">
        <v>17</v>
      </c>
      <c r="E153" s="52">
        <v>85</v>
      </c>
      <c r="F153" s="53">
        <v>20</v>
      </c>
      <c r="G153" s="90">
        <f t="shared" si="12"/>
        <v>1700</v>
      </c>
      <c r="H153" s="42"/>
    </row>
    <row r="154" spans="1:8">
      <c r="A154" s="16" t="s">
        <v>413</v>
      </c>
      <c r="B154" s="35" t="s">
        <v>232</v>
      </c>
      <c r="C154" s="19" t="s">
        <v>21</v>
      </c>
      <c r="D154" s="39" t="s">
        <v>17</v>
      </c>
      <c r="E154" s="52">
        <v>200</v>
      </c>
      <c r="F154" s="53">
        <v>10</v>
      </c>
      <c r="G154" s="90">
        <f t="shared" si="12"/>
        <v>2000</v>
      </c>
      <c r="H154" s="42"/>
    </row>
    <row r="155" spans="1:8" ht="17.25" customHeight="1">
      <c r="A155" s="16" t="s">
        <v>414</v>
      </c>
      <c r="B155" s="35" t="s">
        <v>233</v>
      </c>
      <c r="C155" s="19" t="s">
        <v>21</v>
      </c>
      <c r="D155" s="39" t="s">
        <v>17</v>
      </c>
      <c r="E155" s="52">
        <v>635</v>
      </c>
      <c r="F155" s="53">
        <v>2</v>
      </c>
      <c r="G155" s="90">
        <f t="shared" si="12"/>
        <v>1270</v>
      </c>
      <c r="H155" s="42"/>
    </row>
    <row r="156" spans="1:8">
      <c r="A156" s="16" t="s">
        <v>415</v>
      </c>
      <c r="B156" s="35" t="s">
        <v>234</v>
      </c>
      <c r="C156" s="19" t="s">
        <v>21</v>
      </c>
      <c r="D156" s="39" t="s">
        <v>17</v>
      </c>
      <c r="E156" s="52">
        <v>1750</v>
      </c>
      <c r="F156" s="53">
        <v>3</v>
      </c>
      <c r="G156" s="90">
        <f t="shared" si="12"/>
        <v>5250</v>
      </c>
      <c r="H156" s="42"/>
    </row>
    <row r="157" spans="1:8">
      <c r="A157" s="16" t="s">
        <v>416</v>
      </c>
      <c r="B157" s="35" t="s">
        <v>235</v>
      </c>
      <c r="C157" s="19" t="s">
        <v>21</v>
      </c>
      <c r="D157" s="39" t="s">
        <v>17</v>
      </c>
      <c r="E157" s="52">
        <v>680</v>
      </c>
      <c r="F157" s="53">
        <v>5</v>
      </c>
      <c r="G157" s="90">
        <f t="shared" si="12"/>
        <v>3400</v>
      </c>
      <c r="H157" s="42"/>
    </row>
    <row r="158" spans="1:8">
      <c r="A158" s="16" t="s">
        <v>417</v>
      </c>
      <c r="B158" s="35" t="s">
        <v>236</v>
      </c>
      <c r="C158" s="19" t="s">
        <v>21</v>
      </c>
      <c r="D158" s="39" t="s">
        <v>17</v>
      </c>
      <c r="E158" s="52">
        <v>480</v>
      </c>
      <c r="F158" s="53">
        <v>20</v>
      </c>
      <c r="G158" s="90">
        <f t="shared" si="12"/>
        <v>9600</v>
      </c>
      <c r="H158" s="42"/>
    </row>
    <row r="159" spans="1:8">
      <c r="A159" s="16" t="s">
        <v>418</v>
      </c>
      <c r="B159" s="35" t="s">
        <v>237</v>
      </c>
      <c r="C159" s="19" t="s">
        <v>21</v>
      </c>
      <c r="D159" s="39" t="s">
        <v>17</v>
      </c>
      <c r="E159" s="52">
        <v>580</v>
      </c>
      <c r="F159" s="53">
        <v>2</v>
      </c>
      <c r="G159" s="90">
        <f t="shared" ref="G159:G222" si="13">E159*F159</f>
        <v>1160</v>
      </c>
      <c r="H159" s="42"/>
    </row>
    <row r="160" spans="1:8">
      <c r="A160" s="16" t="s">
        <v>419</v>
      </c>
      <c r="B160" s="35" t="s">
        <v>238</v>
      </c>
      <c r="C160" s="19" t="s">
        <v>21</v>
      </c>
      <c r="D160" s="39" t="s">
        <v>17</v>
      </c>
      <c r="E160" s="52">
        <v>1800</v>
      </c>
      <c r="F160" s="53">
        <v>2</v>
      </c>
      <c r="G160" s="90">
        <f t="shared" si="13"/>
        <v>3600</v>
      </c>
      <c r="H160" s="42"/>
    </row>
    <row r="161" spans="1:8">
      <c r="A161" s="16" t="s">
        <v>420</v>
      </c>
      <c r="B161" s="35" t="s">
        <v>239</v>
      </c>
      <c r="C161" s="19" t="s">
        <v>21</v>
      </c>
      <c r="D161" s="39" t="s">
        <v>17</v>
      </c>
      <c r="E161" s="52">
        <v>120</v>
      </c>
      <c r="F161" s="53">
        <v>25</v>
      </c>
      <c r="G161" s="90">
        <f t="shared" si="13"/>
        <v>3000</v>
      </c>
      <c r="H161" s="42"/>
    </row>
    <row r="162" spans="1:8">
      <c r="A162" s="16" t="s">
        <v>421</v>
      </c>
      <c r="B162" s="35" t="s">
        <v>240</v>
      </c>
      <c r="C162" s="19" t="s">
        <v>21</v>
      </c>
      <c r="D162" s="39" t="s">
        <v>17</v>
      </c>
      <c r="E162" s="52">
        <v>240</v>
      </c>
      <c r="F162" s="53">
        <v>5</v>
      </c>
      <c r="G162" s="90">
        <f t="shared" si="13"/>
        <v>1200</v>
      </c>
      <c r="H162" s="42"/>
    </row>
    <row r="163" spans="1:8" ht="15.75" customHeight="1">
      <c r="A163" s="16" t="s">
        <v>422</v>
      </c>
      <c r="B163" s="35" t="s">
        <v>241</v>
      </c>
      <c r="C163" s="19" t="s">
        <v>21</v>
      </c>
      <c r="D163" s="39" t="s">
        <v>17</v>
      </c>
      <c r="E163" s="52">
        <v>240</v>
      </c>
      <c r="F163" s="53">
        <v>20</v>
      </c>
      <c r="G163" s="90">
        <f t="shared" si="13"/>
        <v>4800</v>
      </c>
      <c r="H163" s="42"/>
    </row>
    <row r="164" spans="1:8" ht="15.75" customHeight="1">
      <c r="A164" s="16" t="s">
        <v>423</v>
      </c>
      <c r="B164" s="35" t="s">
        <v>242</v>
      </c>
      <c r="C164" s="19" t="s">
        <v>21</v>
      </c>
      <c r="D164" s="39" t="s">
        <v>17</v>
      </c>
      <c r="E164" s="52">
        <v>120</v>
      </c>
      <c r="F164" s="53">
        <v>3</v>
      </c>
      <c r="G164" s="90">
        <f t="shared" si="13"/>
        <v>360</v>
      </c>
      <c r="H164" s="42"/>
    </row>
    <row r="165" spans="1:8">
      <c r="A165" s="16" t="s">
        <v>424</v>
      </c>
      <c r="B165" s="35" t="s">
        <v>243</v>
      </c>
      <c r="C165" s="19" t="s">
        <v>21</v>
      </c>
      <c r="D165" s="39" t="s">
        <v>17</v>
      </c>
      <c r="E165" s="52">
        <v>1450</v>
      </c>
      <c r="F165" s="53">
        <v>3</v>
      </c>
      <c r="G165" s="90">
        <f t="shared" si="13"/>
        <v>4350</v>
      </c>
      <c r="H165" s="42"/>
    </row>
    <row r="166" spans="1:8">
      <c r="A166" s="16" t="s">
        <v>425</v>
      </c>
      <c r="B166" s="35" t="s">
        <v>244</v>
      </c>
      <c r="C166" s="19" t="s">
        <v>21</v>
      </c>
      <c r="D166" s="39" t="s">
        <v>17</v>
      </c>
      <c r="E166" s="52">
        <v>1900</v>
      </c>
      <c r="F166" s="53">
        <v>2</v>
      </c>
      <c r="G166" s="90">
        <f t="shared" si="13"/>
        <v>3800</v>
      </c>
      <c r="H166" s="42"/>
    </row>
    <row r="167" spans="1:8">
      <c r="A167" s="16" t="s">
        <v>426</v>
      </c>
      <c r="B167" s="35" t="s">
        <v>245</v>
      </c>
      <c r="C167" s="19" t="s">
        <v>21</v>
      </c>
      <c r="D167" s="39" t="s">
        <v>17</v>
      </c>
      <c r="E167" s="52">
        <v>950</v>
      </c>
      <c r="F167" s="53">
        <v>5</v>
      </c>
      <c r="G167" s="90">
        <f t="shared" si="13"/>
        <v>4750</v>
      </c>
      <c r="H167" s="42"/>
    </row>
    <row r="168" spans="1:8" ht="18" customHeight="1">
      <c r="A168" s="16" t="s">
        <v>427</v>
      </c>
      <c r="B168" s="35" t="s">
        <v>246</v>
      </c>
      <c r="C168" s="19" t="s">
        <v>21</v>
      </c>
      <c r="D168" s="39" t="s">
        <v>17</v>
      </c>
      <c r="E168" s="52">
        <v>390</v>
      </c>
      <c r="F168" s="53">
        <v>2</v>
      </c>
      <c r="G168" s="90">
        <f t="shared" si="13"/>
        <v>780</v>
      </c>
      <c r="H168" s="42"/>
    </row>
    <row r="169" spans="1:8" ht="15.75" customHeight="1">
      <c r="A169" s="16" t="s">
        <v>428</v>
      </c>
      <c r="B169" s="35" t="s">
        <v>247</v>
      </c>
      <c r="C169" s="19" t="s">
        <v>21</v>
      </c>
      <c r="D169" s="39" t="s">
        <v>17</v>
      </c>
      <c r="E169" s="52">
        <v>690</v>
      </c>
      <c r="F169" s="53">
        <v>2</v>
      </c>
      <c r="G169" s="90">
        <f t="shared" si="13"/>
        <v>1380</v>
      </c>
      <c r="H169" s="42"/>
    </row>
    <row r="170" spans="1:8">
      <c r="A170" s="16" t="s">
        <v>429</v>
      </c>
      <c r="B170" s="35" t="s">
        <v>248</v>
      </c>
      <c r="C170" s="19" t="s">
        <v>21</v>
      </c>
      <c r="D170" s="39" t="s">
        <v>17</v>
      </c>
      <c r="E170" s="52">
        <v>300</v>
      </c>
      <c r="F170" s="53">
        <v>10</v>
      </c>
      <c r="G170" s="90">
        <f t="shared" si="13"/>
        <v>3000</v>
      </c>
      <c r="H170" s="42"/>
    </row>
    <row r="171" spans="1:8">
      <c r="A171" s="16" t="s">
        <v>430</v>
      </c>
      <c r="B171" s="35" t="s">
        <v>249</v>
      </c>
      <c r="C171" s="19" t="s">
        <v>21</v>
      </c>
      <c r="D171" s="39" t="s">
        <v>17</v>
      </c>
      <c r="E171" s="52">
        <v>190</v>
      </c>
      <c r="F171" s="53">
        <v>10</v>
      </c>
      <c r="G171" s="90">
        <f t="shared" si="13"/>
        <v>1900</v>
      </c>
      <c r="H171" s="42"/>
    </row>
    <row r="172" spans="1:8" ht="15.75" customHeight="1">
      <c r="A172" s="16" t="s">
        <v>431</v>
      </c>
      <c r="B172" s="35" t="s">
        <v>250</v>
      </c>
      <c r="C172" s="19" t="s">
        <v>21</v>
      </c>
      <c r="D172" s="39" t="s">
        <v>17</v>
      </c>
      <c r="E172" s="52">
        <v>100</v>
      </c>
      <c r="F172" s="53">
        <v>5</v>
      </c>
      <c r="G172" s="90">
        <f t="shared" si="13"/>
        <v>500</v>
      </c>
      <c r="H172" s="42"/>
    </row>
    <row r="173" spans="1:8" ht="15.75" customHeight="1">
      <c r="A173" s="16" t="s">
        <v>432</v>
      </c>
      <c r="B173" s="35" t="s">
        <v>251</v>
      </c>
      <c r="C173" s="19" t="s">
        <v>21</v>
      </c>
      <c r="D173" s="39" t="s">
        <v>17</v>
      </c>
      <c r="E173" s="52">
        <v>4100</v>
      </c>
      <c r="F173" s="53">
        <v>2</v>
      </c>
      <c r="G173" s="90">
        <f t="shared" si="13"/>
        <v>8200</v>
      </c>
      <c r="H173" s="42"/>
    </row>
    <row r="174" spans="1:8">
      <c r="A174" s="16" t="s">
        <v>433</v>
      </c>
      <c r="B174" s="35" t="s">
        <v>252</v>
      </c>
      <c r="C174" s="19" t="s">
        <v>21</v>
      </c>
      <c r="D174" s="39" t="s">
        <v>17</v>
      </c>
      <c r="E174" s="52">
        <v>320</v>
      </c>
      <c r="F174" s="53">
        <v>4</v>
      </c>
      <c r="G174" s="90">
        <f t="shared" si="13"/>
        <v>1280</v>
      </c>
      <c r="H174" s="42"/>
    </row>
    <row r="175" spans="1:8">
      <c r="A175" s="16" t="s">
        <v>434</v>
      </c>
      <c r="B175" s="35" t="s">
        <v>253</v>
      </c>
      <c r="C175" s="19" t="s">
        <v>21</v>
      </c>
      <c r="D175" s="39" t="s">
        <v>17</v>
      </c>
      <c r="E175" s="52">
        <v>130</v>
      </c>
      <c r="F175" s="53">
        <v>45</v>
      </c>
      <c r="G175" s="90">
        <f t="shared" si="13"/>
        <v>5850</v>
      </c>
      <c r="H175" s="42"/>
    </row>
    <row r="176" spans="1:8">
      <c r="A176" s="16" t="s">
        <v>435</v>
      </c>
      <c r="B176" s="35" t="s">
        <v>254</v>
      </c>
      <c r="C176" s="19" t="s">
        <v>21</v>
      </c>
      <c r="D176" s="39" t="s">
        <v>17</v>
      </c>
      <c r="E176" s="52">
        <v>250</v>
      </c>
      <c r="F176" s="53">
        <v>3</v>
      </c>
      <c r="G176" s="90">
        <f t="shared" si="13"/>
        <v>750</v>
      </c>
      <c r="H176" s="42"/>
    </row>
    <row r="177" spans="1:8" ht="15.75" customHeight="1">
      <c r="A177" s="16" t="s">
        <v>436</v>
      </c>
      <c r="B177" s="35" t="s">
        <v>255</v>
      </c>
      <c r="C177" s="19" t="s">
        <v>21</v>
      </c>
      <c r="D177" s="39" t="s">
        <v>17</v>
      </c>
      <c r="E177" s="52">
        <v>150</v>
      </c>
      <c r="F177" s="53">
        <v>5</v>
      </c>
      <c r="G177" s="90">
        <f t="shared" si="13"/>
        <v>750</v>
      </c>
      <c r="H177" s="42"/>
    </row>
    <row r="178" spans="1:8" ht="15.75" customHeight="1">
      <c r="A178" s="16" t="s">
        <v>437</v>
      </c>
      <c r="B178" s="35" t="s">
        <v>256</v>
      </c>
      <c r="C178" s="19" t="s">
        <v>21</v>
      </c>
      <c r="D178" s="39" t="s">
        <v>17</v>
      </c>
      <c r="E178" s="52">
        <v>120</v>
      </c>
      <c r="F178" s="53">
        <v>10</v>
      </c>
      <c r="G178" s="90">
        <f t="shared" si="13"/>
        <v>1200</v>
      </c>
      <c r="H178" s="42"/>
    </row>
    <row r="179" spans="1:8">
      <c r="A179" s="16" t="s">
        <v>438</v>
      </c>
      <c r="B179" s="35" t="s">
        <v>257</v>
      </c>
      <c r="C179" s="19" t="s">
        <v>21</v>
      </c>
      <c r="D179" s="39" t="s">
        <v>17</v>
      </c>
      <c r="E179" s="52">
        <v>800</v>
      </c>
      <c r="F179" s="53">
        <v>10</v>
      </c>
      <c r="G179" s="90">
        <f t="shared" si="13"/>
        <v>8000</v>
      </c>
      <c r="H179" s="42"/>
    </row>
    <row r="180" spans="1:8">
      <c r="A180" s="16" t="s">
        <v>439</v>
      </c>
      <c r="B180" s="35" t="s">
        <v>258</v>
      </c>
      <c r="C180" s="19" t="s">
        <v>21</v>
      </c>
      <c r="D180" s="39" t="s">
        <v>17</v>
      </c>
      <c r="E180" s="52">
        <v>1200</v>
      </c>
      <c r="F180" s="53">
        <v>10</v>
      </c>
      <c r="G180" s="90">
        <f t="shared" si="13"/>
        <v>12000</v>
      </c>
      <c r="H180" s="42"/>
    </row>
    <row r="181" spans="1:8">
      <c r="A181" s="16" t="s">
        <v>440</v>
      </c>
      <c r="B181" s="35" t="s">
        <v>259</v>
      </c>
      <c r="C181" s="19" t="s">
        <v>21</v>
      </c>
      <c r="D181" s="39" t="s">
        <v>17</v>
      </c>
      <c r="E181" s="52">
        <v>1450</v>
      </c>
      <c r="F181" s="53">
        <v>6</v>
      </c>
      <c r="G181" s="90">
        <f t="shared" si="13"/>
        <v>8700</v>
      </c>
      <c r="H181" s="42"/>
    </row>
    <row r="182" spans="1:8">
      <c r="A182" s="16" t="s">
        <v>441</v>
      </c>
      <c r="B182" s="35" t="s">
        <v>260</v>
      </c>
      <c r="C182" s="19" t="s">
        <v>21</v>
      </c>
      <c r="D182" s="39" t="s">
        <v>17</v>
      </c>
      <c r="E182" s="52">
        <v>650</v>
      </c>
      <c r="F182" s="53">
        <v>2</v>
      </c>
      <c r="G182" s="90">
        <f t="shared" si="13"/>
        <v>1300</v>
      </c>
      <c r="H182" s="42"/>
    </row>
    <row r="183" spans="1:8" ht="15.75" customHeight="1">
      <c r="A183" s="16" t="s">
        <v>442</v>
      </c>
      <c r="B183" s="35" t="s">
        <v>261</v>
      </c>
      <c r="C183" s="19" t="s">
        <v>21</v>
      </c>
      <c r="D183" s="39" t="s">
        <v>17</v>
      </c>
      <c r="E183" s="52">
        <v>25</v>
      </c>
      <c r="F183" s="53">
        <v>30</v>
      </c>
      <c r="G183" s="90">
        <f t="shared" si="13"/>
        <v>750</v>
      </c>
      <c r="H183" s="42"/>
    </row>
    <row r="184" spans="1:8" ht="15.75" customHeight="1">
      <c r="A184" s="16" t="s">
        <v>443</v>
      </c>
      <c r="B184" s="35" t="s">
        <v>262</v>
      </c>
      <c r="C184" s="19" t="s">
        <v>21</v>
      </c>
      <c r="D184" s="39" t="s">
        <v>17</v>
      </c>
      <c r="E184" s="52">
        <v>30</v>
      </c>
      <c r="F184" s="53">
        <v>50</v>
      </c>
      <c r="G184" s="90">
        <f t="shared" si="13"/>
        <v>1500</v>
      </c>
      <c r="H184" s="42"/>
    </row>
    <row r="185" spans="1:8">
      <c r="A185" s="16" t="s">
        <v>444</v>
      </c>
      <c r="B185" s="35" t="s">
        <v>263</v>
      </c>
      <c r="C185" s="19" t="s">
        <v>21</v>
      </c>
      <c r="D185" s="39" t="s">
        <v>17</v>
      </c>
      <c r="E185" s="52">
        <v>390</v>
      </c>
      <c r="F185" s="53">
        <v>1</v>
      </c>
      <c r="G185" s="90">
        <f t="shared" si="13"/>
        <v>390</v>
      </c>
      <c r="H185" s="42"/>
    </row>
    <row r="186" spans="1:8" ht="15.75" customHeight="1">
      <c r="A186" s="16" t="s">
        <v>445</v>
      </c>
      <c r="B186" s="35" t="s">
        <v>264</v>
      </c>
      <c r="C186" s="19" t="s">
        <v>21</v>
      </c>
      <c r="D186" s="39" t="s">
        <v>17</v>
      </c>
      <c r="E186" s="52">
        <v>175</v>
      </c>
      <c r="F186" s="53">
        <v>10</v>
      </c>
      <c r="G186" s="90">
        <f t="shared" si="13"/>
        <v>1750</v>
      </c>
      <c r="H186" s="42"/>
    </row>
    <row r="187" spans="1:8" ht="15.75" customHeight="1">
      <c r="A187" s="16" t="s">
        <v>446</v>
      </c>
      <c r="B187" s="35" t="s">
        <v>265</v>
      </c>
      <c r="C187" s="19" t="s">
        <v>21</v>
      </c>
      <c r="D187" s="39" t="s">
        <v>17</v>
      </c>
      <c r="E187" s="52">
        <v>300</v>
      </c>
      <c r="F187" s="53">
        <v>10</v>
      </c>
      <c r="G187" s="90">
        <f t="shared" si="13"/>
        <v>3000</v>
      </c>
      <c r="H187" s="42"/>
    </row>
    <row r="188" spans="1:8">
      <c r="A188" s="16" t="s">
        <v>447</v>
      </c>
      <c r="B188" s="35" t="s">
        <v>266</v>
      </c>
      <c r="C188" s="19" t="s">
        <v>21</v>
      </c>
      <c r="D188" s="39" t="s">
        <v>17</v>
      </c>
      <c r="E188" s="52">
        <v>1400</v>
      </c>
      <c r="F188" s="53">
        <v>3</v>
      </c>
      <c r="G188" s="90">
        <f t="shared" si="13"/>
        <v>4200</v>
      </c>
      <c r="H188" s="42"/>
    </row>
    <row r="189" spans="1:8" ht="15.75" customHeight="1">
      <c r="A189" s="16" t="s">
        <v>448</v>
      </c>
      <c r="B189" s="35" t="s">
        <v>267</v>
      </c>
      <c r="C189" s="19" t="s">
        <v>21</v>
      </c>
      <c r="D189" s="39" t="s">
        <v>17</v>
      </c>
      <c r="E189" s="52">
        <v>180</v>
      </c>
      <c r="F189" s="53">
        <v>4</v>
      </c>
      <c r="G189" s="90">
        <f t="shared" si="13"/>
        <v>720</v>
      </c>
      <c r="H189" s="42"/>
    </row>
    <row r="190" spans="1:8" ht="15.75" customHeight="1">
      <c r="A190" s="16" t="s">
        <v>449</v>
      </c>
      <c r="B190" s="35" t="s">
        <v>268</v>
      </c>
      <c r="C190" s="19" t="s">
        <v>21</v>
      </c>
      <c r="D190" s="39" t="s">
        <v>17</v>
      </c>
      <c r="E190" s="52">
        <v>200</v>
      </c>
      <c r="F190" s="53">
        <v>10</v>
      </c>
      <c r="G190" s="90">
        <f t="shared" si="13"/>
        <v>2000</v>
      </c>
      <c r="H190" s="42"/>
    </row>
    <row r="191" spans="1:8">
      <c r="A191" s="16" t="s">
        <v>450</v>
      </c>
      <c r="B191" s="35" t="s">
        <v>269</v>
      </c>
      <c r="C191" s="19" t="s">
        <v>21</v>
      </c>
      <c r="D191" s="39" t="s">
        <v>17</v>
      </c>
      <c r="E191" s="52">
        <v>300</v>
      </c>
      <c r="F191" s="53">
        <v>30</v>
      </c>
      <c r="G191" s="90">
        <f t="shared" si="13"/>
        <v>9000</v>
      </c>
      <c r="H191" s="42"/>
    </row>
    <row r="192" spans="1:8" ht="15.75" customHeight="1">
      <c r="A192" s="16" t="s">
        <v>451</v>
      </c>
      <c r="B192" s="35" t="s">
        <v>270</v>
      </c>
      <c r="C192" s="19" t="s">
        <v>21</v>
      </c>
      <c r="D192" s="39" t="s">
        <v>17</v>
      </c>
      <c r="E192" s="52">
        <v>2300</v>
      </c>
      <c r="F192" s="53">
        <v>1</v>
      </c>
      <c r="G192" s="90">
        <f t="shared" si="13"/>
        <v>2300</v>
      </c>
      <c r="H192" s="42"/>
    </row>
    <row r="193" spans="1:8" ht="15.75" customHeight="1">
      <c r="A193" s="16" t="s">
        <v>452</v>
      </c>
      <c r="B193" s="35" t="s">
        <v>271</v>
      </c>
      <c r="C193" s="19" t="s">
        <v>21</v>
      </c>
      <c r="D193" s="39" t="s">
        <v>17</v>
      </c>
      <c r="E193" s="52">
        <v>1550</v>
      </c>
      <c r="F193" s="53">
        <v>1</v>
      </c>
      <c r="G193" s="90">
        <f t="shared" si="13"/>
        <v>1550</v>
      </c>
      <c r="H193" s="42"/>
    </row>
    <row r="194" spans="1:8">
      <c r="A194" s="16" t="s">
        <v>453</v>
      </c>
      <c r="B194" s="35" t="s">
        <v>272</v>
      </c>
      <c r="C194" s="19" t="s">
        <v>21</v>
      </c>
      <c r="D194" s="39" t="s">
        <v>17</v>
      </c>
      <c r="E194" s="52">
        <v>2450</v>
      </c>
      <c r="F194" s="53">
        <v>3</v>
      </c>
      <c r="G194" s="90">
        <f t="shared" si="13"/>
        <v>7350</v>
      </c>
      <c r="H194" s="42"/>
    </row>
    <row r="195" spans="1:8">
      <c r="A195" s="16" t="s">
        <v>454</v>
      </c>
      <c r="B195" s="35" t="s">
        <v>273</v>
      </c>
      <c r="C195" s="19" t="s">
        <v>21</v>
      </c>
      <c r="D195" s="39" t="s">
        <v>17</v>
      </c>
      <c r="E195" s="52">
        <v>250</v>
      </c>
      <c r="F195" s="53">
        <v>5</v>
      </c>
      <c r="G195" s="90">
        <f t="shared" si="13"/>
        <v>1250</v>
      </c>
      <c r="H195" s="42"/>
    </row>
    <row r="196" spans="1:8" ht="15.75" customHeight="1">
      <c r="A196" s="16" t="s">
        <v>455</v>
      </c>
      <c r="B196" s="35" t="s">
        <v>274</v>
      </c>
      <c r="C196" s="19" t="s">
        <v>21</v>
      </c>
      <c r="D196" s="39" t="s">
        <v>17</v>
      </c>
      <c r="E196" s="52">
        <v>1600</v>
      </c>
      <c r="F196" s="53">
        <v>5</v>
      </c>
      <c r="G196" s="90">
        <f t="shared" si="13"/>
        <v>8000</v>
      </c>
      <c r="H196" s="42"/>
    </row>
    <row r="197" spans="1:8" ht="15.75" customHeight="1">
      <c r="A197" s="16" t="s">
        <v>456</v>
      </c>
      <c r="B197" s="35" t="s">
        <v>275</v>
      </c>
      <c r="C197" s="19" t="s">
        <v>21</v>
      </c>
      <c r="D197" s="39" t="s">
        <v>17</v>
      </c>
      <c r="E197" s="52">
        <v>120</v>
      </c>
      <c r="F197" s="53">
        <v>4</v>
      </c>
      <c r="G197" s="90">
        <f t="shared" si="13"/>
        <v>480</v>
      </c>
      <c r="H197" s="42"/>
    </row>
    <row r="198" spans="1:8">
      <c r="A198" s="16" t="s">
        <v>457</v>
      </c>
      <c r="B198" s="35" t="s">
        <v>276</v>
      </c>
      <c r="C198" s="19" t="s">
        <v>21</v>
      </c>
      <c r="D198" s="39" t="s">
        <v>17</v>
      </c>
      <c r="E198" s="52">
        <v>200</v>
      </c>
      <c r="F198" s="53">
        <v>20</v>
      </c>
      <c r="G198" s="90">
        <f t="shared" si="13"/>
        <v>4000</v>
      </c>
      <c r="H198" s="42"/>
    </row>
    <row r="199" spans="1:8" ht="19.5" customHeight="1">
      <c r="A199" s="16" t="s">
        <v>458</v>
      </c>
      <c r="B199" s="35" t="s">
        <v>277</v>
      </c>
      <c r="C199" s="19" t="s">
        <v>21</v>
      </c>
      <c r="D199" s="39" t="s">
        <v>17</v>
      </c>
      <c r="E199" s="52">
        <v>400</v>
      </c>
      <c r="F199" s="53">
        <v>5</v>
      </c>
      <c r="G199" s="90">
        <f t="shared" si="13"/>
        <v>2000</v>
      </c>
      <c r="H199" s="42"/>
    </row>
    <row r="200" spans="1:8" ht="15.75" customHeight="1">
      <c r="A200" s="16" t="s">
        <v>459</v>
      </c>
      <c r="B200" s="35" t="s">
        <v>278</v>
      </c>
      <c r="C200" s="19" t="s">
        <v>21</v>
      </c>
      <c r="D200" s="39" t="s">
        <v>17</v>
      </c>
      <c r="E200" s="52">
        <v>250</v>
      </c>
      <c r="F200" s="53">
        <v>20</v>
      </c>
      <c r="G200" s="90">
        <f t="shared" si="13"/>
        <v>5000</v>
      </c>
      <c r="H200" s="42"/>
    </row>
    <row r="201" spans="1:8">
      <c r="A201" s="16" t="s">
        <v>460</v>
      </c>
      <c r="B201" s="35" t="s">
        <v>279</v>
      </c>
      <c r="C201" s="19" t="s">
        <v>21</v>
      </c>
      <c r="D201" s="39" t="s">
        <v>17</v>
      </c>
      <c r="E201" s="52">
        <v>250</v>
      </c>
      <c r="F201" s="53">
        <v>5</v>
      </c>
      <c r="G201" s="90">
        <f t="shared" si="13"/>
        <v>1250</v>
      </c>
      <c r="H201" s="42"/>
    </row>
    <row r="202" spans="1:8" ht="15.75" customHeight="1">
      <c r="A202" s="16" t="s">
        <v>461</v>
      </c>
      <c r="B202" s="35" t="s">
        <v>280</v>
      </c>
      <c r="C202" s="19" t="s">
        <v>21</v>
      </c>
      <c r="D202" s="39" t="s">
        <v>17</v>
      </c>
      <c r="E202" s="52">
        <v>450</v>
      </c>
      <c r="F202" s="53">
        <v>5</v>
      </c>
      <c r="G202" s="90">
        <f t="shared" si="13"/>
        <v>2250</v>
      </c>
      <c r="H202" s="42"/>
    </row>
    <row r="203" spans="1:8" ht="15.75" customHeight="1">
      <c r="A203" s="16" t="s">
        <v>462</v>
      </c>
      <c r="B203" s="35" t="s">
        <v>281</v>
      </c>
      <c r="C203" s="19" t="s">
        <v>21</v>
      </c>
      <c r="D203" s="39" t="s">
        <v>17</v>
      </c>
      <c r="E203" s="52">
        <v>850</v>
      </c>
      <c r="F203" s="53">
        <v>2</v>
      </c>
      <c r="G203" s="90">
        <f t="shared" si="13"/>
        <v>1700</v>
      </c>
      <c r="H203" s="42"/>
    </row>
    <row r="204" spans="1:8">
      <c r="A204" s="16" t="s">
        <v>463</v>
      </c>
      <c r="B204" s="35" t="s">
        <v>630</v>
      </c>
      <c r="C204" s="19" t="s">
        <v>21</v>
      </c>
      <c r="D204" s="39" t="s">
        <v>17</v>
      </c>
      <c r="E204" s="52">
        <v>240</v>
      </c>
      <c r="F204" s="53">
        <v>20</v>
      </c>
      <c r="G204" s="90">
        <f t="shared" si="13"/>
        <v>4800</v>
      </c>
      <c r="H204" s="42"/>
    </row>
    <row r="205" spans="1:8" ht="15.75" customHeight="1">
      <c r="A205" s="16" t="s">
        <v>464</v>
      </c>
      <c r="B205" s="35" t="s">
        <v>282</v>
      </c>
      <c r="C205" s="19" t="s">
        <v>21</v>
      </c>
      <c r="D205" s="39" t="s">
        <v>17</v>
      </c>
      <c r="E205" s="52">
        <v>320</v>
      </c>
      <c r="F205" s="53">
        <v>4</v>
      </c>
      <c r="G205" s="90">
        <f t="shared" si="13"/>
        <v>1280</v>
      </c>
      <c r="H205" s="42"/>
    </row>
    <row r="206" spans="1:8" ht="15.75" customHeight="1">
      <c r="A206" s="16" t="s">
        <v>465</v>
      </c>
      <c r="B206" s="35" t="s">
        <v>283</v>
      </c>
      <c r="C206" s="19" t="s">
        <v>21</v>
      </c>
      <c r="D206" s="49" t="s">
        <v>17</v>
      </c>
      <c r="E206" s="54">
        <v>240</v>
      </c>
      <c r="F206" s="55">
        <v>30</v>
      </c>
      <c r="G206" s="90">
        <f t="shared" si="13"/>
        <v>7200</v>
      </c>
      <c r="H206" s="42"/>
    </row>
    <row r="207" spans="1:8">
      <c r="A207" s="16" t="s">
        <v>466</v>
      </c>
      <c r="B207" s="35" t="s">
        <v>284</v>
      </c>
      <c r="C207" s="19" t="s">
        <v>21</v>
      </c>
      <c r="D207" s="49" t="s">
        <v>17</v>
      </c>
      <c r="E207" s="54">
        <v>600</v>
      </c>
      <c r="F207" s="55">
        <v>3</v>
      </c>
      <c r="G207" s="90">
        <f t="shared" si="13"/>
        <v>1800</v>
      </c>
      <c r="H207" s="42"/>
    </row>
    <row r="208" spans="1:8">
      <c r="A208" s="16" t="s">
        <v>467</v>
      </c>
      <c r="B208" s="35" t="s">
        <v>285</v>
      </c>
      <c r="C208" s="19" t="s">
        <v>21</v>
      </c>
      <c r="D208" s="49" t="s">
        <v>17</v>
      </c>
      <c r="E208" s="54">
        <v>200</v>
      </c>
      <c r="F208" s="55">
        <v>50</v>
      </c>
      <c r="G208" s="90">
        <f t="shared" si="13"/>
        <v>10000</v>
      </c>
      <c r="H208" s="42"/>
    </row>
    <row r="209" spans="1:8">
      <c r="A209" s="16" t="s">
        <v>468</v>
      </c>
      <c r="B209" s="35" t="s">
        <v>286</v>
      </c>
      <c r="C209" s="19" t="s">
        <v>21</v>
      </c>
      <c r="D209" s="49" t="s">
        <v>17</v>
      </c>
      <c r="E209" s="54">
        <v>370</v>
      </c>
      <c r="F209" s="55">
        <v>5</v>
      </c>
      <c r="G209" s="90">
        <f t="shared" si="13"/>
        <v>1850</v>
      </c>
      <c r="H209" s="42"/>
    </row>
    <row r="210" spans="1:8">
      <c r="A210" s="16" t="s">
        <v>469</v>
      </c>
      <c r="B210" s="35" t="s">
        <v>287</v>
      </c>
      <c r="C210" s="19" t="s">
        <v>21</v>
      </c>
      <c r="D210" s="49" t="s">
        <v>17</v>
      </c>
      <c r="E210" s="54">
        <v>60</v>
      </c>
      <c r="F210" s="55">
        <v>200</v>
      </c>
      <c r="G210" s="90">
        <f t="shared" si="13"/>
        <v>12000</v>
      </c>
      <c r="H210" s="42"/>
    </row>
    <row r="211" spans="1:8">
      <c r="A211" s="16" t="s">
        <v>470</v>
      </c>
      <c r="B211" s="35" t="s">
        <v>288</v>
      </c>
      <c r="C211" s="19" t="s">
        <v>21</v>
      </c>
      <c r="D211" s="49" t="s">
        <v>17</v>
      </c>
      <c r="E211" s="54">
        <v>260</v>
      </c>
      <c r="F211" s="55">
        <v>20</v>
      </c>
      <c r="G211" s="90">
        <f t="shared" si="13"/>
        <v>5200</v>
      </c>
      <c r="H211" s="42"/>
    </row>
    <row r="212" spans="1:8">
      <c r="A212" s="16" t="s">
        <v>471</v>
      </c>
      <c r="B212" s="35" t="s">
        <v>289</v>
      </c>
      <c r="C212" s="19" t="s">
        <v>21</v>
      </c>
      <c r="D212" s="49" t="s">
        <v>17</v>
      </c>
      <c r="E212" s="54">
        <v>500</v>
      </c>
      <c r="F212" s="55">
        <v>10</v>
      </c>
      <c r="G212" s="90">
        <f t="shared" si="13"/>
        <v>5000</v>
      </c>
      <c r="H212" s="42"/>
    </row>
    <row r="213" spans="1:8">
      <c r="A213" s="16" t="s">
        <v>472</v>
      </c>
      <c r="B213" s="35" t="s">
        <v>290</v>
      </c>
      <c r="C213" s="19" t="s">
        <v>21</v>
      </c>
      <c r="D213" s="49" t="s">
        <v>17</v>
      </c>
      <c r="E213" s="54">
        <v>250</v>
      </c>
      <c r="F213" s="55">
        <v>20</v>
      </c>
      <c r="G213" s="90">
        <f t="shared" si="13"/>
        <v>5000</v>
      </c>
      <c r="H213" s="42"/>
    </row>
    <row r="214" spans="1:8">
      <c r="A214" s="16" t="s">
        <v>473</v>
      </c>
      <c r="B214" s="35" t="s">
        <v>291</v>
      </c>
      <c r="C214" s="19" t="s">
        <v>21</v>
      </c>
      <c r="D214" s="49" t="s">
        <v>17</v>
      </c>
      <c r="E214" s="54">
        <v>780</v>
      </c>
      <c r="F214" s="55">
        <v>10</v>
      </c>
      <c r="G214" s="90">
        <f t="shared" si="13"/>
        <v>7800</v>
      </c>
      <c r="H214" s="42"/>
    </row>
    <row r="215" spans="1:8">
      <c r="A215" s="16" t="s">
        <v>474</v>
      </c>
      <c r="B215" s="35" t="s">
        <v>292</v>
      </c>
      <c r="C215" s="19" t="s">
        <v>21</v>
      </c>
      <c r="D215" s="49" t="s">
        <v>17</v>
      </c>
      <c r="E215" s="54">
        <v>100</v>
      </c>
      <c r="F215" s="55">
        <v>30</v>
      </c>
      <c r="G215" s="90">
        <f t="shared" si="13"/>
        <v>3000</v>
      </c>
      <c r="H215" s="42"/>
    </row>
    <row r="216" spans="1:8">
      <c r="A216" s="16" t="s">
        <v>475</v>
      </c>
      <c r="B216" s="35" t="s">
        <v>293</v>
      </c>
      <c r="C216" s="19" t="s">
        <v>21</v>
      </c>
      <c r="D216" s="49" t="s">
        <v>17</v>
      </c>
      <c r="E216" s="54">
        <v>160</v>
      </c>
      <c r="F216" s="55">
        <v>5</v>
      </c>
      <c r="G216" s="90">
        <f t="shared" si="13"/>
        <v>800</v>
      </c>
      <c r="H216" s="42"/>
    </row>
    <row r="217" spans="1:8">
      <c r="A217" s="16" t="s">
        <v>476</v>
      </c>
      <c r="B217" s="35" t="s">
        <v>294</v>
      </c>
      <c r="C217" s="19" t="s">
        <v>21</v>
      </c>
      <c r="D217" s="49" t="s">
        <v>17</v>
      </c>
      <c r="E217" s="54">
        <v>1250</v>
      </c>
      <c r="F217" s="55">
        <v>1</v>
      </c>
      <c r="G217" s="90">
        <f t="shared" si="13"/>
        <v>1250</v>
      </c>
      <c r="H217" s="42"/>
    </row>
    <row r="218" spans="1:8">
      <c r="A218" s="16" t="s">
        <v>477</v>
      </c>
      <c r="B218" s="35" t="s">
        <v>295</v>
      </c>
      <c r="C218" s="19" t="s">
        <v>21</v>
      </c>
      <c r="D218" s="49" t="s">
        <v>17</v>
      </c>
      <c r="E218" s="54">
        <v>180</v>
      </c>
      <c r="F218" s="55">
        <v>3</v>
      </c>
      <c r="G218" s="90">
        <f t="shared" si="13"/>
        <v>540</v>
      </c>
      <c r="H218" s="42"/>
    </row>
    <row r="219" spans="1:8" ht="15.75" customHeight="1">
      <c r="A219" s="16" t="s">
        <v>478</v>
      </c>
      <c r="B219" s="35" t="s">
        <v>296</v>
      </c>
      <c r="C219" s="19" t="s">
        <v>21</v>
      </c>
      <c r="D219" s="49" t="s">
        <v>17</v>
      </c>
      <c r="E219" s="54">
        <v>1400</v>
      </c>
      <c r="F219" s="55">
        <v>5</v>
      </c>
      <c r="G219" s="90">
        <f t="shared" si="13"/>
        <v>7000</v>
      </c>
      <c r="H219" s="42"/>
    </row>
    <row r="220" spans="1:8" ht="15.75" customHeight="1">
      <c r="A220" s="16" t="s">
        <v>479</v>
      </c>
      <c r="B220" s="35" t="s">
        <v>297</v>
      </c>
      <c r="C220" s="19" t="s">
        <v>21</v>
      </c>
      <c r="D220" s="49" t="s">
        <v>17</v>
      </c>
      <c r="E220" s="54">
        <v>520</v>
      </c>
      <c r="F220" s="55">
        <v>5</v>
      </c>
      <c r="G220" s="90">
        <f t="shared" si="13"/>
        <v>2600</v>
      </c>
      <c r="H220" s="42"/>
    </row>
    <row r="221" spans="1:8">
      <c r="A221" s="16" t="s">
        <v>480</v>
      </c>
      <c r="B221" s="35" t="s">
        <v>298</v>
      </c>
      <c r="C221" s="19" t="s">
        <v>21</v>
      </c>
      <c r="D221" s="49" t="s">
        <v>17</v>
      </c>
      <c r="E221" s="54">
        <v>900</v>
      </c>
      <c r="F221" s="55">
        <v>5</v>
      </c>
      <c r="G221" s="90">
        <f t="shared" si="13"/>
        <v>4500</v>
      </c>
      <c r="H221" s="42"/>
    </row>
    <row r="222" spans="1:8" ht="15.75" customHeight="1">
      <c r="A222" s="16" t="s">
        <v>481</v>
      </c>
      <c r="B222" s="35" t="s">
        <v>299</v>
      </c>
      <c r="C222" s="19" t="s">
        <v>21</v>
      </c>
      <c r="D222" s="49" t="s">
        <v>17</v>
      </c>
      <c r="E222" s="54">
        <v>980</v>
      </c>
      <c r="F222" s="55">
        <v>2</v>
      </c>
      <c r="G222" s="90">
        <f t="shared" si="13"/>
        <v>1960</v>
      </c>
      <c r="H222" s="42"/>
    </row>
    <row r="223" spans="1:8" ht="15.75" customHeight="1">
      <c r="A223" s="16" t="s">
        <v>482</v>
      </c>
      <c r="B223" s="35" t="s">
        <v>300</v>
      </c>
      <c r="C223" s="19" t="s">
        <v>21</v>
      </c>
      <c r="D223" s="49" t="s">
        <v>17</v>
      </c>
      <c r="E223" s="54">
        <v>980</v>
      </c>
      <c r="F223" s="55">
        <v>2</v>
      </c>
      <c r="G223" s="90">
        <f t="shared" ref="G223:G286" si="14">E223*F223</f>
        <v>1960</v>
      </c>
      <c r="H223" s="42"/>
    </row>
    <row r="224" spans="1:8">
      <c r="A224" s="16" t="s">
        <v>483</v>
      </c>
      <c r="B224" s="35" t="s">
        <v>301</v>
      </c>
      <c r="C224" s="19" t="s">
        <v>21</v>
      </c>
      <c r="D224" s="49" t="s">
        <v>17</v>
      </c>
      <c r="E224" s="54">
        <v>1000</v>
      </c>
      <c r="F224" s="55">
        <v>2</v>
      </c>
      <c r="G224" s="90">
        <f t="shared" si="14"/>
        <v>2000</v>
      </c>
      <c r="H224" s="42"/>
    </row>
    <row r="225" spans="1:8">
      <c r="A225" s="16" t="s">
        <v>484</v>
      </c>
      <c r="B225" s="35" t="s">
        <v>302</v>
      </c>
      <c r="C225" s="19" t="s">
        <v>21</v>
      </c>
      <c r="D225" s="49" t="s">
        <v>17</v>
      </c>
      <c r="E225" s="54">
        <v>650</v>
      </c>
      <c r="F225" s="55">
        <v>2</v>
      </c>
      <c r="G225" s="90">
        <f t="shared" si="14"/>
        <v>1300</v>
      </c>
      <c r="H225" s="42"/>
    </row>
    <row r="226" spans="1:8">
      <c r="A226" s="16" t="s">
        <v>485</v>
      </c>
      <c r="B226" s="35" t="s">
        <v>303</v>
      </c>
      <c r="C226" s="19" t="s">
        <v>21</v>
      </c>
      <c r="D226" s="49" t="s">
        <v>17</v>
      </c>
      <c r="E226" s="54">
        <v>380</v>
      </c>
      <c r="F226" s="55">
        <v>4</v>
      </c>
      <c r="G226" s="90">
        <f t="shared" si="14"/>
        <v>1520</v>
      </c>
      <c r="H226" s="42"/>
    </row>
    <row r="227" spans="1:8">
      <c r="A227" s="16" t="s">
        <v>486</v>
      </c>
      <c r="B227" s="35" t="s">
        <v>304</v>
      </c>
      <c r="C227" s="19" t="s">
        <v>21</v>
      </c>
      <c r="D227" s="49" t="s">
        <v>17</v>
      </c>
      <c r="E227" s="54">
        <v>900</v>
      </c>
      <c r="F227" s="55">
        <v>3</v>
      </c>
      <c r="G227" s="90">
        <f t="shared" si="14"/>
        <v>2700</v>
      </c>
      <c r="H227" s="42"/>
    </row>
    <row r="228" spans="1:8" ht="15.75" customHeight="1">
      <c r="A228" s="16" t="s">
        <v>487</v>
      </c>
      <c r="B228" s="35" t="s">
        <v>305</v>
      </c>
      <c r="C228" s="19" t="s">
        <v>21</v>
      </c>
      <c r="D228" s="49" t="s">
        <v>17</v>
      </c>
      <c r="E228" s="54">
        <v>4750</v>
      </c>
      <c r="F228" s="55">
        <v>2</v>
      </c>
      <c r="G228" s="90">
        <f t="shared" si="14"/>
        <v>9500</v>
      </c>
      <c r="H228" s="42"/>
    </row>
    <row r="229" spans="1:8">
      <c r="A229" s="16" t="s">
        <v>488</v>
      </c>
      <c r="B229" s="35" t="s">
        <v>306</v>
      </c>
      <c r="C229" s="19" t="s">
        <v>21</v>
      </c>
      <c r="D229" s="49" t="s">
        <v>17</v>
      </c>
      <c r="E229" s="54">
        <v>580</v>
      </c>
      <c r="F229" s="55">
        <v>5</v>
      </c>
      <c r="G229" s="90">
        <f t="shared" si="14"/>
        <v>2900</v>
      </c>
      <c r="H229" s="42"/>
    </row>
    <row r="230" spans="1:8">
      <c r="A230" s="16" t="s">
        <v>489</v>
      </c>
      <c r="B230" s="35" t="s">
        <v>307</v>
      </c>
      <c r="C230" s="19" t="s">
        <v>21</v>
      </c>
      <c r="D230" s="49" t="s">
        <v>17</v>
      </c>
      <c r="E230" s="54">
        <v>90</v>
      </c>
      <c r="F230" s="55">
        <v>10</v>
      </c>
      <c r="G230" s="90">
        <f t="shared" si="14"/>
        <v>900</v>
      </c>
      <c r="H230" s="42"/>
    </row>
    <row r="231" spans="1:8">
      <c r="A231" s="16" t="s">
        <v>490</v>
      </c>
      <c r="B231" s="35" t="s">
        <v>308</v>
      </c>
      <c r="C231" s="19" t="s">
        <v>21</v>
      </c>
      <c r="D231" s="49" t="s">
        <v>17</v>
      </c>
      <c r="E231" s="54">
        <v>2100</v>
      </c>
      <c r="F231" s="55">
        <v>6</v>
      </c>
      <c r="G231" s="90">
        <f t="shared" si="14"/>
        <v>12600</v>
      </c>
      <c r="H231" s="42"/>
    </row>
    <row r="232" spans="1:8" ht="25.5">
      <c r="A232" s="16" t="s">
        <v>491</v>
      </c>
      <c r="B232" s="35" t="s">
        <v>309</v>
      </c>
      <c r="C232" s="19" t="s">
        <v>21</v>
      </c>
      <c r="D232" s="49" t="s">
        <v>17</v>
      </c>
      <c r="E232" s="54">
        <v>1550</v>
      </c>
      <c r="F232" s="55">
        <v>2</v>
      </c>
      <c r="G232" s="90">
        <f t="shared" si="14"/>
        <v>3100</v>
      </c>
      <c r="H232" s="42"/>
    </row>
    <row r="233" spans="1:8">
      <c r="A233" s="16" t="s">
        <v>492</v>
      </c>
      <c r="B233" s="35" t="s">
        <v>310</v>
      </c>
      <c r="C233" s="19" t="s">
        <v>21</v>
      </c>
      <c r="D233" s="49" t="s">
        <v>17</v>
      </c>
      <c r="E233" s="54">
        <v>560</v>
      </c>
      <c r="F233" s="55">
        <v>2</v>
      </c>
      <c r="G233" s="90">
        <f t="shared" si="14"/>
        <v>1120</v>
      </c>
      <c r="H233" s="42"/>
    </row>
    <row r="234" spans="1:8">
      <c r="A234" s="16" t="s">
        <v>493</v>
      </c>
      <c r="B234" s="35" t="s">
        <v>311</v>
      </c>
      <c r="C234" s="19" t="s">
        <v>21</v>
      </c>
      <c r="D234" s="49" t="s">
        <v>17</v>
      </c>
      <c r="E234" s="54">
        <v>200</v>
      </c>
      <c r="F234" s="55">
        <v>5</v>
      </c>
      <c r="G234" s="90">
        <f t="shared" si="14"/>
        <v>1000</v>
      </c>
      <c r="H234" s="42"/>
    </row>
    <row r="235" spans="1:8">
      <c r="A235" s="16" t="s">
        <v>494</v>
      </c>
      <c r="B235" s="35" t="s">
        <v>312</v>
      </c>
      <c r="C235" s="19" t="s">
        <v>21</v>
      </c>
      <c r="D235" s="49" t="s">
        <v>17</v>
      </c>
      <c r="E235" s="54">
        <v>260</v>
      </c>
      <c r="F235" s="55">
        <v>36</v>
      </c>
      <c r="G235" s="90">
        <f t="shared" si="14"/>
        <v>9360</v>
      </c>
      <c r="H235" s="42"/>
    </row>
    <row r="236" spans="1:8">
      <c r="A236" s="16" t="s">
        <v>495</v>
      </c>
      <c r="B236" s="35" t="s">
        <v>313</v>
      </c>
      <c r="C236" s="19" t="s">
        <v>21</v>
      </c>
      <c r="D236" s="49" t="s">
        <v>17</v>
      </c>
      <c r="E236" s="54">
        <v>1750</v>
      </c>
      <c r="F236" s="55">
        <v>2</v>
      </c>
      <c r="G236" s="90">
        <f t="shared" si="14"/>
        <v>3500</v>
      </c>
      <c r="H236" s="42"/>
    </row>
    <row r="237" spans="1:8">
      <c r="A237" s="16" t="s">
        <v>496</v>
      </c>
      <c r="B237" s="35" t="s">
        <v>314</v>
      </c>
      <c r="C237" s="19" t="s">
        <v>21</v>
      </c>
      <c r="D237" s="49" t="s">
        <v>17</v>
      </c>
      <c r="E237" s="54">
        <v>300</v>
      </c>
      <c r="F237" s="55">
        <v>4</v>
      </c>
      <c r="G237" s="90">
        <f t="shared" si="14"/>
        <v>1200</v>
      </c>
      <c r="H237" s="42"/>
    </row>
    <row r="238" spans="1:8">
      <c r="A238" s="16" t="s">
        <v>497</v>
      </c>
      <c r="B238" s="35" t="s">
        <v>315</v>
      </c>
      <c r="C238" s="19" t="s">
        <v>21</v>
      </c>
      <c r="D238" s="49" t="s">
        <v>17</v>
      </c>
      <c r="E238" s="54">
        <v>200</v>
      </c>
      <c r="F238" s="55">
        <v>200</v>
      </c>
      <c r="G238" s="90">
        <f t="shared" si="14"/>
        <v>40000</v>
      </c>
      <c r="H238" s="42"/>
    </row>
    <row r="239" spans="1:8">
      <c r="A239" s="16" t="s">
        <v>498</v>
      </c>
      <c r="B239" s="35" t="s">
        <v>316</v>
      </c>
      <c r="C239" s="19" t="s">
        <v>21</v>
      </c>
      <c r="D239" s="49" t="s">
        <v>17</v>
      </c>
      <c r="E239" s="54">
        <v>25</v>
      </c>
      <c r="F239" s="55">
        <v>20</v>
      </c>
      <c r="G239" s="90">
        <f t="shared" si="14"/>
        <v>500</v>
      </c>
      <c r="H239" s="42"/>
    </row>
    <row r="240" spans="1:8">
      <c r="A240" s="16" t="s">
        <v>499</v>
      </c>
      <c r="B240" s="35" t="s">
        <v>317</v>
      </c>
      <c r="C240" s="19" t="s">
        <v>21</v>
      </c>
      <c r="D240" s="49" t="s">
        <v>17</v>
      </c>
      <c r="E240" s="54">
        <v>180</v>
      </c>
      <c r="F240" s="55">
        <v>10</v>
      </c>
      <c r="G240" s="90">
        <f t="shared" si="14"/>
        <v>1800</v>
      </c>
      <c r="H240" s="42"/>
    </row>
    <row r="241" spans="1:8">
      <c r="A241" s="16" t="s">
        <v>500</v>
      </c>
      <c r="B241" s="35" t="s">
        <v>318</v>
      </c>
      <c r="C241" s="19" t="s">
        <v>21</v>
      </c>
      <c r="D241" s="49" t="s">
        <v>17</v>
      </c>
      <c r="E241" s="54">
        <v>1650</v>
      </c>
      <c r="F241" s="55">
        <v>3</v>
      </c>
      <c r="G241" s="90">
        <f t="shared" si="14"/>
        <v>4950</v>
      </c>
      <c r="H241" s="42"/>
    </row>
    <row r="242" spans="1:8">
      <c r="A242" s="16" t="s">
        <v>501</v>
      </c>
      <c r="B242" s="35" t="s">
        <v>319</v>
      </c>
      <c r="C242" s="19" t="s">
        <v>21</v>
      </c>
      <c r="D242" s="49" t="s">
        <v>17</v>
      </c>
      <c r="E242" s="54">
        <v>50</v>
      </c>
      <c r="F242" s="55">
        <v>10</v>
      </c>
      <c r="G242" s="90">
        <f t="shared" si="14"/>
        <v>500</v>
      </c>
      <c r="H242" s="42"/>
    </row>
    <row r="243" spans="1:8">
      <c r="A243" s="16" t="s">
        <v>502</v>
      </c>
      <c r="B243" s="35" t="s">
        <v>320</v>
      </c>
      <c r="C243" s="19" t="s">
        <v>21</v>
      </c>
      <c r="D243" s="49" t="s">
        <v>17</v>
      </c>
      <c r="E243" s="54">
        <v>400</v>
      </c>
      <c r="F243" s="55">
        <v>10</v>
      </c>
      <c r="G243" s="90">
        <f t="shared" si="14"/>
        <v>4000</v>
      </c>
      <c r="H243" s="42"/>
    </row>
    <row r="244" spans="1:8" ht="25.5">
      <c r="A244" s="16" t="s">
        <v>503</v>
      </c>
      <c r="B244" s="35" t="s">
        <v>401</v>
      </c>
      <c r="C244" s="19" t="s">
        <v>21</v>
      </c>
      <c r="D244" s="49" t="s">
        <v>17</v>
      </c>
      <c r="E244" s="54">
        <v>160</v>
      </c>
      <c r="F244" s="55">
        <v>30</v>
      </c>
      <c r="G244" s="90">
        <f t="shared" si="14"/>
        <v>4800</v>
      </c>
      <c r="H244" s="42"/>
    </row>
    <row r="245" spans="1:8">
      <c r="A245" s="16" t="s">
        <v>504</v>
      </c>
      <c r="B245" s="35" t="s">
        <v>321</v>
      </c>
      <c r="C245" s="19" t="s">
        <v>21</v>
      </c>
      <c r="D245" s="49" t="s">
        <v>17</v>
      </c>
      <c r="E245" s="54">
        <v>360</v>
      </c>
      <c r="F245" s="55">
        <v>15</v>
      </c>
      <c r="G245" s="90">
        <f t="shared" si="14"/>
        <v>5400</v>
      </c>
      <c r="H245" s="42"/>
    </row>
    <row r="246" spans="1:8">
      <c r="A246" s="16" t="s">
        <v>505</v>
      </c>
      <c r="B246" s="35" t="s">
        <v>322</v>
      </c>
      <c r="C246" s="19" t="s">
        <v>21</v>
      </c>
      <c r="D246" s="49" t="s">
        <v>17</v>
      </c>
      <c r="E246" s="54">
        <v>650</v>
      </c>
      <c r="F246" s="55">
        <v>2</v>
      </c>
      <c r="G246" s="90">
        <f t="shared" si="14"/>
        <v>1300</v>
      </c>
      <c r="H246" s="42"/>
    </row>
    <row r="247" spans="1:8">
      <c r="A247" s="16" t="s">
        <v>506</v>
      </c>
      <c r="B247" s="35" t="s">
        <v>323</v>
      </c>
      <c r="C247" s="19" t="s">
        <v>21</v>
      </c>
      <c r="D247" s="49" t="s">
        <v>17</v>
      </c>
      <c r="E247" s="54">
        <v>100</v>
      </c>
      <c r="F247" s="55">
        <v>3</v>
      </c>
      <c r="G247" s="90">
        <f t="shared" si="14"/>
        <v>300</v>
      </c>
      <c r="H247" s="42"/>
    </row>
    <row r="248" spans="1:8">
      <c r="A248" s="16" t="s">
        <v>507</v>
      </c>
      <c r="B248" s="35" t="s">
        <v>324</v>
      </c>
      <c r="C248" s="19" t="s">
        <v>21</v>
      </c>
      <c r="D248" s="49" t="s">
        <v>17</v>
      </c>
      <c r="E248" s="54">
        <v>250</v>
      </c>
      <c r="F248" s="55">
        <v>2</v>
      </c>
      <c r="G248" s="90">
        <f t="shared" si="14"/>
        <v>500</v>
      </c>
      <c r="H248" s="42"/>
    </row>
    <row r="249" spans="1:8">
      <c r="A249" s="16" t="s">
        <v>508</v>
      </c>
      <c r="B249" s="35" t="s">
        <v>325</v>
      </c>
      <c r="C249" s="19" t="s">
        <v>21</v>
      </c>
      <c r="D249" s="49" t="s">
        <v>17</v>
      </c>
      <c r="E249" s="54">
        <v>270</v>
      </c>
      <c r="F249" s="55">
        <v>5</v>
      </c>
      <c r="G249" s="90">
        <f t="shared" si="14"/>
        <v>1350</v>
      </c>
      <c r="H249" s="42"/>
    </row>
    <row r="250" spans="1:8">
      <c r="A250" s="16" t="s">
        <v>509</v>
      </c>
      <c r="B250" s="35" t="s">
        <v>326</v>
      </c>
      <c r="C250" s="19" t="s">
        <v>21</v>
      </c>
      <c r="D250" s="49" t="s">
        <v>17</v>
      </c>
      <c r="E250" s="54">
        <v>70</v>
      </c>
      <c r="F250" s="55">
        <v>10</v>
      </c>
      <c r="G250" s="90">
        <f t="shared" si="14"/>
        <v>700</v>
      </c>
      <c r="H250" s="42"/>
    </row>
    <row r="251" spans="1:8">
      <c r="A251" s="16" t="s">
        <v>510</v>
      </c>
      <c r="B251" s="35" t="s">
        <v>327</v>
      </c>
      <c r="C251" s="19" t="s">
        <v>21</v>
      </c>
      <c r="D251" s="49" t="s">
        <v>17</v>
      </c>
      <c r="E251" s="54">
        <v>4500</v>
      </c>
      <c r="F251" s="55">
        <v>2</v>
      </c>
      <c r="G251" s="90">
        <f t="shared" si="14"/>
        <v>9000</v>
      </c>
      <c r="H251" s="42"/>
    </row>
    <row r="252" spans="1:8">
      <c r="A252" s="16" t="s">
        <v>511</v>
      </c>
      <c r="B252" s="35" t="s">
        <v>328</v>
      </c>
      <c r="C252" s="19" t="s">
        <v>21</v>
      </c>
      <c r="D252" s="49" t="s">
        <v>17</v>
      </c>
      <c r="E252" s="54">
        <v>3700</v>
      </c>
      <c r="F252" s="55">
        <v>2</v>
      </c>
      <c r="G252" s="90">
        <f t="shared" si="14"/>
        <v>7400</v>
      </c>
      <c r="H252" s="42"/>
    </row>
    <row r="253" spans="1:8" ht="25.5">
      <c r="A253" s="16" t="s">
        <v>512</v>
      </c>
      <c r="B253" s="35" t="s">
        <v>400</v>
      </c>
      <c r="C253" s="19" t="s">
        <v>21</v>
      </c>
      <c r="D253" s="49" t="s">
        <v>17</v>
      </c>
      <c r="E253" s="54">
        <v>20</v>
      </c>
      <c r="F253" s="55">
        <v>50</v>
      </c>
      <c r="G253" s="90">
        <f t="shared" si="14"/>
        <v>1000</v>
      </c>
      <c r="H253" s="42"/>
    </row>
    <row r="254" spans="1:8">
      <c r="A254" s="16" t="s">
        <v>513</v>
      </c>
      <c r="B254" s="35" t="s">
        <v>329</v>
      </c>
      <c r="C254" s="19" t="s">
        <v>21</v>
      </c>
      <c r="D254" s="49" t="s">
        <v>17</v>
      </c>
      <c r="E254" s="54">
        <v>20</v>
      </c>
      <c r="F254" s="55">
        <v>300</v>
      </c>
      <c r="G254" s="90">
        <f t="shared" si="14"/>
        <v>6000</v>
      </c>
      <c r="H254" s="42"/>
    </row>
    <row r="255" spans="1:8">
      <c r="A255" s="16" t="s">
        <v>514</v>
      </c>
      <c r="B255" s="35" t="s">
        <v>330</v>
      </c>
      <c r="C255" s="19" t="s">
        <v>21</v>
      </c>
      <c r="D255" s="49" t="s">
        <v>17</v>
      </c>
      <c r="E255" s="54">
        <v>60</v>
      </c>
      <c r="F255" s="55">
        <v>20</v>
      </c>
      <c r="G255" s="90">
        <f t="shared" si="14"/>
        <v>1200</v>
      </c>
      <c r="H255" s="42"/>
    </row>
    <row r="256" spans="1:8">
      <c r="A256" s="16" t="s">
        <v>515</v>
      </c>
      <c r="B256" s="35" t="s">
        <v>331</v>
      </c>
      <c r="C256" s="19" t="s">
        <v>21</v>
      </c>
      <c r="D256" s="49" t="s">
        <v>17</v>
      </c>
      <c r="E256" s="54">
        <v>60</v>
      </c>
      <c r="F256" s="55">
        <v>10</v>
      </c>
      <c r="G256" s="90">
        <f t="shared" si="14"/>
        <v>600</v>
      </c>
      <c r="H256" s="42"/>
    </row>
    <row r="257" spans="1:8">
      <c r="A257" s="16" t="s">
        <v>516</v>
      </c>
      <c r="B257" s="35" t="s">
        <v>332</v>
      </c>
      <c r="C257" s="19" t="s">
        <v>21</v>
      </c>
      <c r="D257" s="49" t="s">
        <v>17</v>
      </c>
      <c r="E257" s="54">
        <v>300</v>
      </c>
      <c r="F257" s="55">
        <v>20</v>
      </c>
      <c r="G257" s="90">
        <f t="shared" si="14"/>
        <v>6000</v>
      </c>
      <c r="H257" s="42"/>
    </row>
    <row r="258" spans="1:8">
      <c r="A258" s="16" t="s">
        <v>517</v>
      </c>
      <c r="B258" s="35" t="s">
        <v>333</v>
      </c>
      <c r="C258" s="19" t="s">
        <v>21</v>
      </c>
      <c r="D258" s="49" t="s">
        <v>17</v>
      </c>
      <c r="E258" s="54">
        <v>720</v>
      </c>
      <c r="F258" s="55">
        <v>2</v>
      </c>
      <c r="G258" s="90">
        <f t="shared" si="14"/>
        <v>1440</v>
      </c>
      <c r="H258" s="42"/>
    </row>
    <row r="259" spans="1:8">
      <c r="A259" s="16" t="s">
        <v>518</v>
      </c>
      <c r="B259" s="35" t="s">
        <v>334</v>
      </c>
      <c r="C259" s="19" t="s">
        <v>21</v>
      </c>
      <c r="D259" s="49" t="s">
        <v>17</v>
      </c>
      <c r="E259" s="54">
        <v>84</v>
      </c>
      <c r="F259" s="55">
        <v>100</v>
      </c>
      <c r="G259" s="90">
        <f t="shared" si="14"/>
        <v>8400</v>
      </c>
      <c r="H259" s="42"/>
    </row>
    <row r="260" spans="1:8">
      <c r="A260" s="16" t="s">
        <v>519</v>
      </c>
      <c r="B260" s="35" t="s">
        <v>335</v>
      </c>
      <c r="C260" s="19" t="s">
        <v>21</v>
      </c>
      <c r="D260" s="49" t="s">
        <v>17</v>
      </c>
      <c r="E260" s="54">
        <v>2160</v>
      </c>
      <c r="F260" s="55">
        <v>2</v>
      </c>
      <c r="G260" s="90">
        <f t="shared" si="14"/>
        <v>4320</v>
      </c>
      <c r="H260" s="42"/>
    </row>
    <row r="261" spans="1:8">
      <c r="A261" s="16" t="s">
        <v>520</v>
      </c>
      <c r="B261" s="35" t="s">
        <v>336</v>
      </c>
      <c r="C261" s="19" t="s">
        <v>21</v>
      </c>
      <c r="D261" s="49" t="s">
        <v>17</v>
      </c>
      <c r="E261" s="54">
        <v>320</v>
      </c>
      <c r="F261" s="55">
        <v>3</v>
      </c>
      <c r="G261" s="90">
        <f t="shared" si="14"/>
        <v>960</v>
      </c>
      <c r="H261" s="42"/>
    </row>
    <row r="262" spans="1:8">
      <c r="A262" s="16" t="s">
        <v>521</v>
      </c>
      <c r="B262" s="35" t="s">
        <v>337</v>
      </c>
      <c r="C262" s="19" t="s">
        <v>21</v>
      </c>
      <c r="D262" s="49" t="s">
        <v>17</v>
      </c>
      <c r="E262" s="54">
        <v>170</v>
      </c>
      <c r="F262" s="55">
        <v>10</v>
      </c>
      <c r="G262" s="90">
        <f t="shared" si="14"/>
        <v>1700</v>
      </c>
      <c r="H262" s="42"/>
    </row>
    <row r="263" spans="1:8">
      <c r="A263" s="16" t="s">
        <v>522</v>
      </c>
      <c r="B263" s="35" t="s">
        <v>338</v>
      </c>
      <c r="C263" s="19" t="s">
        <v>21</v>
      </c>
      <c r="D263" s="49" t="s">
        <v>17</v>
      </c>
      <c r="E263" s="54">
        <v>50</v>
      </c>
      <c r="F263" s="55">
        <v>10</v>
      </c>
      <c r="G263" s="90">
        <f t="shared" si="14"/>
        <v>500</v>
      </c>
      <c r="H263" s="42"/>
    </row>
    <row r="264" spans="1:8">
      <c r="A264" s="16" t="s">
        <v>523</v>
      </c>
      <c r="B264" s="35" t="s">
        <v>339</v>
      </c>
      <c r="C264" s="19" t="s">
        <v>21</v>
      </c>
      <c r="D264" s="49" t="s">
        <v>17</v>
      </c>
      <c r="E264" s="54">
        <v>120</v>
      </c>
      <c r="F264" s="55">
        <v>10</v>
      </c>
      <c r="G264" s="90">
        <f t="shared" si="14"/>
        <v>1200</v>
      </c>
      <c r="H264" s="42"/>
    </row>
    <row r="265" spans="1:8">
      <c r="A265" s="16" t="s">
        <v>524</v>
      </c>
      <c r="B265" s="35" t="s">
        <v>340</v>
      </c>
      <c r="C265" s="19" t="s">
        <v>21</v>
      </c>
      <c r="D265" s="49" t="s">
        <v>17</v>
      </c>
      <c r="E265" s="54">
        <v>2950</v>
      </c>
      <c r="F265" s="55">
        <v>1</v>
      </c>
      <c r="G265" s="90">
        <f t="shared" si="14"/>
        <v>2950</v>
      </c>
      <c r="H265" s="42"/>
    </row>
    <row r="266" spans="1:8">
      <c r="A266" s="16" t="s">
        <v>525</v>
      </c>
      <c r="B266" s="35" t="s">
        <v>341</v>
      </c>
      <c r="C266" s="19" t="s">
        <v>21</v>
      </c>
      <c r="D266" s="49" t="s">
        <v>17</v>
      </c>
      <c r="E266" s="54">
        <v>420</v>
      </c>
      <c r="F266" s="55">
        <v>3</v>
      </c>
      <c r="G266" s="90">
        <f t="shared" si="14"/>
        <v>1260</v>
      </c>
      <c r="H266" s="42"/>
    </row>
    <row r="267" spans="1:8">
      <c r="A267" s="16" t="s">
        <v>526</v>
      </c>
      <c r="B267" s="35" t="s">
        <v>342</v>
      </c>
      <c r="C267" s="19" t="s">
        <v>21</v>
      </c>
      <c r="D267" s="49" t="s">
        <v>17</v>
      </c>
      <c r="E267" s="54">
        <v>1760</v>
      </c>
      <c r="F267" s="55">
        <v>1</v>
      </c>
      <c r="G267" s="90">
        <f t="shared" si="14"/>
        <v>1760</v>
      </c>
      <c r="H267" s="42"/>
    </row>
    <row r="268" spans="1:8">
      <c r="A268" s="16" t="s">
        <v>527</v>
      </c>
      <c r="B268" s="35" t="s">
        <v>343</v>
      </c>
      <c r="C268" s="19" t="s">
        <v>21</v>
      </c>
      <c r="D268" s="49" t="s">
        <v>17</v>
      </c>
      <c r="E268" s="54">
        <v>22</v>
      </c>
      <c r="F268" s="55">
        <v>10</v>
      </c>
      <c r="G268" s="90">
        <f t="shared" si="14"/>
        <v>220</v>
      </c>
      <c r="H268" s="42"/>
    </row>
    <row r="269" spans="1:8">
      <c r="A269" s="16" t="s">
        <v>528</v>
      </c>
      <c r="B269" s="35" t="s">
        <v>344</v>
      </c>
      <c r="C269" s="19" t="s">
        <v>21</v>
      </c>
      <c r="D269" s="49" t="s">
        <v>17</v>
      </c>
      <c r="E269" s="54">
        <v>1800</v>
      </c>
      <c r="F269" s="55">
        <v>2</v>
      </c>
      <c r="G269" s="90">
        <f t="shared" si="14"/>
        <v>3600</v>
      </c>
      <c r="H269" s="42"/>
    </row>
    <row r="270" spans="1:8">
      <c r="A270" s="16" t="s">
        <v>529</v>
      </c>
      <c r="B270" s="35" t="s">
        <v>345</v>
      </c>
      <c r="C270" s="19" t="s">
        <v>21</v>
      </c>
      <c r="D270" s="49" t="s">
        <v>17</v>
      </c>
      <c r="E270" s="54">
        <v>480</v>
      </c>
      <c r="F270" s="55">
        <v>2</v>
      </c>
      <c r="G270" s="90">
        <f t="shared" si="14"/>
        <v>960</v>
      </c>
      <c r="H270" s="42"/>
    </row>
    <row r="271" spans="1:8">
      <c r="A271" s="16" t="s">
        <v>530</v>
      </c>
      <c r="B271" s="35" t="s">
        <v>346</v>
      </c>
      <c r="C271" s="19" t="s">
        <v>21</v>
      </c>
      <c r="D271" s="49" t="s">
        <v>17</v>
      </c>
      <c r="E271" s="54">
        <v>300</v>
      </c>
      <c r="F271" s="55">
        <v>20</v>
      </c>
      <c r="G271" s="90">
        <f t="shared" si="14"/>
        <v>6000</v>
      </c>
      <c r="H271" s="42"/>
    </row>
    <row r="272" spans="1:8">
      <c r="A272" s="16" t="s">
        <v>531</v>
      </c>
      <c r="B272" s="35" t="s">
        <v>347</v>
      </c>
      <c r="C272" s="19" t="s">
        <v>21</v>
      </c>
      <c r="D272" s="49" t="s">
        <v>17</v>
      </c>
      <c r="E272" s="54">
        <v>1500</v>
      </c>
      <c r="F272" s="55">
        <v>5</v>
      </c>
      <c r="G272" s="90">
        <f t="shared" si="14"/>
        <v>7500</v>
      </c>
      <c r="H272" s="42"/>
    </row>
    <row r="273" spans="1:8">
      <c r="A273" s="16" t="s">
        <v>532</v>
      </c>
      <c r="B273" s="35" t="s">
        <v>348</v>
      </c>
      <c r="C273" s="19" t="s">
        <v>21</v>
      </c>
      <c r="D273" s="49" t="s">
        <v>17</v>
      </c>
      <c r="E273" s="54">
        <v>3100</v>
      </c>
      <c r="F273" s="55">
        <v>1</v>
      </c>
      <c r="G273" s="90">
        <f t="shared" si="14"/>
        <v>3100</v>
      </c>
      <c r="H273" s="42"/>
    </row>
    <row r="274" spans="1:8">
      <c r="A274" s="16" t="s">
        <v>533</v>
      </c>
      <c r="B274" s="35" t="s">
        <v>349</v>
      </c>
      <c r="C274" s="19" t="s">
        <v>21</v>
      </c>
      <c r="D274" s="49" t="s">
        <v>17</v>
      </c>
      <c r="E274" s="54">
        <v>1650</v>
      </c>
      <c r="F274" s="55">
        <v>5</v>
      </c>
      <c r="G274" s="90">
        <f t="shared" si="14"/>
        <v>8250</v>
      </c>
      <c r="H274" s="42"/>
    </row>
    <row r="275" spans="1:8" ht="16.5" customHeight="1">
      <c r="A275" s="16" t="s">
        <v>534</v>
      </c>
      <c r="B275" s="35" t="s">
        <v>350</v>
      </c>
      <c r="C275" s="19" t="s">
        <v>21</v>
      </c>
      <c r="D275" s="49" t="s">
        <v>17</v>
      </c>
      <c r="E275" s="54">
        <v>100</v>
      </c>
      <c r="F275" s="55">
        <v>10</v>
      </c>
      <c r="G275" s="90">
        <f t="shared" si="14"/>
        <v>1000</v>
      </c>
      <c r="H275" s="42"/>
    </row>
    <row r="276" spans="1:8">
      <c r="A276" s="16" t="s">
        <v>535</v>
      </c>
      <c r="B276" s="35" t="s">
        <v>351</v>
      </c>
      <c r="C276" s="19" t="s">
        <v>21</v>
      </c>
      <c r="D276" s="49" t="s">
        <v>17</v>
      </c>
      <c r="E276" s="54">
        <v>20</v>
      </c>
      <c r="F276" s="55">
        <v>150</v>
      </c>
      <c r="G276" s="90">
        <f t="shared" si="14"/>
        <v>3000</v>
      </c>
      <c r="H276" s="42"/>
    </row>
    <row r="277" spans="1:8">
      <c r="A277" s="16" t="s">
        <v>536</v>
      </c>
      <c r="B277" s="35" t="s">
        <v>352</v>
      </c>
      <c r="C277" s="19" t="s">
        <v>21</v>
      </c>
      <c r="D277" s="49" t="s">
        <v>17</v>
      </c>
      <c r="E277" s="54">
        <v>500</v>
      </c>
      <c r="F277" s="55">
        <v>2</v>
      </c>
      <c r="G277" s="90">
        <f t="shared" si="14"/>
        <v>1000</v>
      </c>
      <c r="H277" s="42"/>
    </row>
    <row r="278" spans="1:8">
      <c r="A278" s="16" t="s">
        <v>537</v>
      </c>
      <c r="B278" s="35" t="s">
        <v>353</v>
      </c>
      <c r="C278" s="19" t="s">
        <v>21</v>
      </c>
      <c r="D278" s="49" t="s">
        <v>17</v>
      </c>
      <c r="E278" s="54">
        <v>10</v>
      </c>
      <c r="F278" s="55">
        <v>70</v>
      </c>
      <c r="G278" s="90">
        <f t="shared" si="14"/>
        <v>700</v>
      </c>
      <c r="H278" s="42"/>
    </row>
    <row r="279" spans="1:8">
      <c r="A279" s="16" t="s">
        <v>538</v>
      </c>
      <c r="B279" s="35" t="s">
        <v>354</v>
      </c>
      <c r="C279" s="19" t="s">
        <v>21</v>
      </c>
      <c r="D279" s="49" t="s">
        <v>17</v>
      </c>
      <c r="E279" s="54">
        <v>580</v>
      </c>
      <c r="F279" s="55">
        <v>2</v>
      </c>
      <c r="G279" s="90">
        <f t="shared" si="14"/>
        <v>1160</v>
      </c>
      <c r="H279" s="42"/>
    </row>
    <row r="280" spans="1:8">
      <c r="A280" s="16" t="s">
        <v>539</v>
      </c>
      <c r="B280" s="35" t="s">
        <v>355</v>
      </c>
      <c r="C280" s="19" t="s">
        <v>21</v>
      </c>
      <c r="D280" s="49" t="s">
        <v>17</v>
      </c>
      <c r="E280" s="54">
        <v>150</v>
      </c>
      <c r="F280" s="55">
        <v>10</v>
      </c>
      <c r="G280" s="90">
        <f t="shared" si="14"/>
        <v>1500</v>
      </c>
      <c r="H280" s="42"/>
    </row>
    <row r="281" spans="1:8">
      <c r="A281" s="16" t="s">
        <v>540</v>
      </c>
      <c r="B281" s="35" t="s">
        <v>356</v>
      </c>
      <c r="C281" s="19" t="s">
        <v>21</v>
      </c>
      <c r="D281" s="49" t="s">
        <v>17</v>
      </c>
      <c r="E281" s="54">
        <v>1500</v>
      </c>
      <c r="F281" s="55">
        <v>10</v>
      </c>
      <c r="G281" s="90">
        <f t="shared" si="14"/>
        <v>15000</v>
      </c>
      <c r="H281" s="42"/>
    </row>
    <row r="282" spans="1:8">
      <c r="A282" s="16" t="s">
        <v>541</v>
      </c>
      <c r="B282" s="35" t="s">
        <v>357</v>
      </c>
      <c r="C282" s="19" t="s">
        <v>21</v>
      </c>
      <c r="D282" s="49" t="s">
        <v>17</v>
      </c>
      <c r="E282" s="54">
        <v>1150</v>
      </c>
      <c r="F282" s="55">
        <v>1</v>
      </c>
      <c r="G282" s="90">
        <f t="shared" si="14"/>
        <v>1150</v>
      </c>
      <c r="H282" s="42"/>
    </row>
    <row r="283" spans="1:8">
      <c r="A283" s="16" t="s">
        <v>542</v>
      </c>
      <c r="B283" s="35" t="s">
        <v>358</v>
      </c>
      <c r="C283" s="19" t="s">
        <v>21</v>
      </c>
      <c r="D283" s="49" t="s">
        <v>17</v>
      </c>
      <c r="E283" s="54">
        <v>250</v>
      </c>
      <c r="F283" s="55">
        <v>10</v>
      </c>
      <c r="G283" s="90">
        <f t="shared" si="14"/>
        <v>2500</v>
      </c>
      <c r="H283" s="42"/>
    </row>
    <row r="284" spans="1:8">
      <c r="A284" s="16" t="s">
        <v>543</v>
      </c>
      <c r="B284" s="35" t="s">
        <v>359</v>
      </c>
      <c r="C284" s="19" t="s">
        <v>21</v>
      </c>
      <c r="D284" s="49" t="s">
        <v>17</v>
      </c>
      <c r="E284" s="54">
        <v>520</v>
      </c>
      <c r="F284" s="55">
        <v>3</v>
      </c>
      <c r="G284" s="90">
        <f t="shared" si="14"/>
        <v>1560</v>
      </c>
      <c r="H284" s="42"/>
    </row>
    <row r="285" spans="1:8">
      <c r="A285" s="16" t="s">
        <v>544</v>
      </c>
      <c r="B285" s="35" t="s">
        <v>360</v>
      </c>
      <c r="C285" s="19" t="s">
        <v>21</v>
      </c>
      <c r="D285" s="49" t="s">
        <v>17</v>
      </c>
      <c r="E285" s="54">
        <v>360</v>
      </c>
      <c r="F285" s="55">
        <v>10</v>
      </c>
      <c r="G285" s="90">
        <f t="shared" si="14"/>
        <v>3600</v>
      </c>
      <c r="H285" s="42"/>
    </row>
    <row r="286" spans="1:8">
      <c r="A286" s="16" t="s">
        <v>545</v>
      </c>
      <c r="B286" s="35" t="s">
        <v>361</v>
      </c>
      <c r="C286" s="19" t="s">
        <v>21</v>
      </c>
      <c r="D286" s="49" t="s">
        <v>17</v>
      </c>
      <c r="E286" s="54">
        <v>270</v>
      </c>
      <c r="F286" s="55">
        <v>8</v>
      </c>
      <c r="G286" s="90">
        <f t="shared" si="14"/>
        <v>2160</v>
      </c>
      <c r="H286" s="42"/>
    </row>
    <row r="287" spans="1:8">
      <c r="A287" s="16" t="s">
        <v>546</v>
      </c>
      <c r="B287" s="35" t="s">
        <v>362</v>
      </c>
      <c r="C287" s="19" t="s">
        <v>21</v>
      </c>
      <c r="D287" s="49" t="s">
        <v>17</v>
      </c>
      <c r="E287" s="54">
        <v>180</v>
      </c>
      <c r="F287" s="55">
        <v>40</v>
      </c>
      <c r="G287" s="90">
        <f t="shared" ref="G287:G343" si="15">E287*F287</f>
        <v>7200</v>
      </c>
      <c r="H287" s="42"/>
    </row>
    <row r="288" spans="1:8">
      <c r="A288" s="16" t="s">
        <v>547</v>
      </c>
      <c r="B288" s="35" t="s">
        <v>363</v>
      </c>
      <c r="C288" s="19" t="s">
        <v>21</v>
      </c>
      <c r="D288" s="49" t="s">
        <v>17</v>
      </c>
      <c r="E288" s="54">
        <v>250</v>
      </c>
      <c r="F288" s="55">
        <v>50</v>
      </c>
      <c r="G288" s="90">
        <f t="shared" si="15"/>
        <v>12500</v>
      </c>
      <c r="H288" s="42"/>
    </row>
    <row r="289" spans="1:8">
      <c r="A289" s="16" t="s">
        <v>548</v>
      </c>
      <c r="B289" s="35" t="s">
        <v>364</v>
      </c>
      <c r="C289" s="19" t="s">
        <v>21</v>
      </c>
      <c r="D289" s="49" t="s">
        <v>17</v>
      </c>
      <c r="E289" s="54">
        <v>3100</v>
      </c>
      <c r="F289" s="55">
        <v>16</v>
      </c>
      <c r="G289" s="90">
        <f t="shared" si="15"/>
        <v>49600</v>
      </c>
      <c r="H289" s="42"/>
    </row>
    <row r="290" spans="1:8">
      <c r="A290" s="16" t="s">
        <v>549</v>
      </c>
      <c r="B290" s="35" t="s">
        <v>365</v>
      </c>
      <c r="C290" s="19" t="s">
        <v>21</v>
      </c>
      <c r="D290" s="49" t="s">
        <v>17</v>
      </c>
      <c r="E290" s="54">
        <v>570</v>
      </c>
      <c r="F290" s="55">
        <v>5</v>
      </c>
      <c r="G290" s="90">
        <f t="shared" si="15"/>
        <v>2850</v>
      </c>
      <c r="H290" s="42"/>
    </row>
    <row r="291" spans="1:8">
      <c r="A291" s="16" t="s">
        <v>550</v>
      </c>
      <c r="B291" s="35" t="s">
        <v>366</v>
      </c>
      <c r="C291" s="19" t="s">
        <v>21</v>
      </c>
      <c r="D291" s="49" t="s">
        <v>17</v>
      </c>
      <c r="E291" s="54">
        <v>350</v>
      </c>
      <c r="F291" s="55">
        <v>20</v>
      </c>
      <c r="G291" s="90">
        <f t="shared" si="15"/>
        <v>7000</v>
      </c>
      <c r="H291" s="42"/>
    </row>
    <row r="292" spans="1:8">
      <c r="A292" s="16" t="s">
        <v>551</v>
      </c>
      <c r="B292" s="35" t="s">
        <v>367</v>
      </c>
      <c r="C292" s="19" t="s">
        <v>21</v>
      </c>
      <c r="D292" s="49" t="s">
        <v>17</v>
      </c>
      <c r="E292" s="54">
        <v>1350</v>
      </c>
      <c r="F292" s="55">
        <v>6</v>
      </c>
      <c r="G292" s="90">
        <f t="shared" si="15"/>
        <v>8100</v>
      </c>
      <c r="H292" s="42"/>
    </row>
    <row r="293" spans="1:8">
      <c r="A293" s="16" t="s">
        <v>552</v>
      </c>
      <c r="B293" s="35" t="s">
        <v>368</v>
      </c>
      <c r="C293" s="19" t="s">
        <v>21</v>
      </c>
      <c r="D293" s="49" t="s">
        <v>17</v>
      </c>
      <c r="E293" s="54">
        <v>50</v>
      </c>
      <c r="F293" s="55">
        <v>50</v>
      </c>
      <c r="G293" s="90">
        <f t="shared" si="15"/>
        <v>2500</v>
      </c>
      <c r="H293" s="42"/>
    </row>
    <row r="294" spans="1:8">
      <c r="A294" s="16" t="s">
        <v>553</v>
      </c>
      <c r="B294" s="35" t="s">
        <v>369</v>
      </c>
      <c r="C294" s="19" t="s">
        <v>21</v>
      </c>
      <c r="D294" s="49" t="s">
        <v>17</v>
      </c>
      <c r="E294" s="54">
        <v>350</v>
      </c>
      <c r="F294" s="55">
        <v>3</v>
      </c>
      <c r="G294" s="90">
        <f t="shared" si="15"/>
        <v>1050</v>
      </c>
      <c r="H294" s="42"/>
    </row>
    <row r="295" spans="1:8">
      <c r="A295" s="16" t="s">
        <v>554</v>
      </c>
      <c r="B295" s="35" t="s">
        <v>370</v>
      </c>
      <c r="C295" s="19" t="s">
        <v>21</v>
      </c>
      <c r="D295" s="49" t="s">
        <v>17</v>
      </c>
      <c r="E295" s="54">
        <v>470</v>
      </c>
      <c r="F295" s="55">
        <v>2</v>
      </c>
      <c r="G295" s="90">
        <f t="shared" si="15"/>
        <v>940</v>
      </c>
      <c r="H295" s="42"/>
    </row>
    <row r="296" spans="1:8">
      <c r="A296" s="16" t="s">
        <v>555</v>
      </c>
      <c r="B296" s="35" t="s">
        <v>371</v>
      </c>
      <c r="C296" s="19" t="s">
        <v>21</v>
      </c>
      <c r="D296" s="49" t="s">
        <v>17</v>
      </c>
      <c r="E296" s="54">
        <v>300</v>
      </c>
      <c r="F296" s="55">
        <v>5</v>
      </c>
      <c r="G296" s="90">
        <f t="shared" si="15"/>
        <v>1500</v>
      </c>
      <c r="H296" s="42"/>
    </row>
    <row r="297" spans="1:8">
      <c r="A297" s="16" t="s">
        <v>556</v>
      </c>
      <c r="B297" s="35" t="s">
        <v>372</v>
      </c>
      <c r="C297" s="19" t="s">
        <v>21</v>
      </c>
      <c r="D297" s="49" t="s">
        <v>17</v>
      </c>
      <c r="E297" s="54">
        <v>1350</v>
      </c>
      <c r="F297" s="55">
        <v>3</v>
      </c>
      <c r="G297" s="90">
        <f t="shared" si="15"/>
        <v>4050</v>
      </c>
      <c r="H297" s="42"/>
    </row>
    <row r="298" spans="1:8">
      <c r="A298" s="16" t="s">
        <v>557</v>
      </c>
      <c r="B298" s="35" t="s">
        <v>373</v>
      </c>
      <c r="C298" s="19" t="s">
        <v>21</v>
      </c>
      <c r="D298" s="49" t="s">
        <v>17</v>
      </c>
      <c r="E298" s="54">
        <v>280</v>
      </c>
      <c r="F298" s="55">
        <v>4</v>
      </c>
      <c r="G298" s="90">
        <f t="shared" si="15"/>
        <v>1120</v>
      </c>
      <c r="H298" s="42"/>
    </row>
    <row r="299" spans="1:8">
      <c r="A299" s="16" t="s">
        <v>558</v>
      </c>
      <c r="B299" s="35" t="s">
        <v>374</v>
      </c>
      <c r="C299" s="19" t="s">
        <v>21</v>
      </c>
      <c r="D299" s="49" t="s">
        <v>17</v>
      </c>
      <c r="E299" s="54">
        <v>190</v>
      </c>
      <c r="F299" s="55">
        <v>3</v>
      </c>
      <c r="G299" s="90">
        <f t="shared" si="15"/>
        <v>570</v>
      </c>
      <c r="H299" s="42"/>
    </row>
    <row r="300" spans="1:8">
      <c r="A300" s="16" t="s">
        <v>559</v>
      </c>
      <c r="B300" s="35" t="s">
        <v>375</v>
      </c>
      <c r="C300" s="19" t="s">
        <v>21</v>
      </c>
      <c r="D300" s="50" t="s">
        <v>17</v>
      </c>
      <c r="E300" s="56">
        <v>120</v>
      </c>
      <c r="F300" s="51">
        <v>5</v>
      </c>
      <c r="G300" s="90">
        <f t="shared" si="15"/>
        <v>600</v>
      </c>
      <c r="H300" s="42"/>
    </row>
    <row r="301" spans="1:8">
      <c r="A301" s="16" t="s">
        <v>560</v>
      </c>
      <c r="B301" s="35" t="s">
        <v>376</v>
      </c>
      <c r="C301" s="19" t="s">
        <v>21</v>
      </c>
      <c r="D301" s="50" t="s">
        <v>17</v>
      </c>
      <c r="E301" s="56">
        <v>10</v>
      </c>
      <c r="F301" s="51">
        <v>400</v>
      </c>
      <c r="G301" s="90">
        <f t="shared" si="15"/>
        <v>4000</v>
      </c>
      <c r="H301" s="42"/>
    </row>
    <row r="302" spans="1:8">
      <c r="A302" s="16" t="s">
        <v>561</v>
      </c>
      <c r="B302" s="35" t="s">
        <v>377</v>
      </c>
      <c r="C302" s="19" t="s">
        <v>21</v>
      </c>
      <c r="D302" s="50" t="s">
        <v>17</v>
      </c>
      <c r="E302" s="56">
        <v>130</v>
      </c>
      <c r="F302" s="51">
        <v>20</v>
      </c>
      <c r="G302" s="90">
        <f t="shared" si="15"/>
        <v>2600</v>
      </c>
      <c r="H302" s="42"/>
    </row>
    <row r="303" spans="1:8">
      <c r="A303" s="16" t="s">
        <v>562</v>
      </c>
      <c r="B303" s="35" t="s">
        <v>378</v>
      </c>
      <c r="C303" s="19" t="s">
        <v>21</v>
      </c>
      <c r="D303" s="50" t="s">
        <v>17</v>
      </c>
      <c r="E303" s="56">
        <v>550</v>
      </c>
      <c r="F303" s="51">
        <v>3</v>
      </c>
      <c r="G303" s="90">
        <f t="shared" si="15"/>
        <v>1650</v>
      </c>
      <c r="H303" s="42"/>
    </row>
    <row r="304" spans="1:8" ht="25.5">
      <c r="A304" s="16" t="s">
        <v>563</v>
      </c>
      <c r="B304" s="35" t="s">
        <v>379</v>
      </c>
      <c r="C304" s="19" t="s">
        <v>21</v>
      </c>
      <c r="D304" s="50" t="s">
        <v>17</v>
      </c>
      <c r="E304" s="56">
        <v>1100</v>
      </c>
      <c r="F304" s="51">
        <v>5</v>
      </c>
      <c r="G304" s="90">
        <f t="shared" si="15"/>
        <v>5500</v>
      </c>
      <c r="H304" s="42"/>
    </row>
    <row r="305" spans="1:8">
      <c r="A305" s="16" t="s">
        <v>564</v>
      </c>
      <c r="B305" s="35" t="s">
        <v>380</v>
      </c>
      <c r="C305" s="19" t="s">
        <v>21</v>
      </c>
      <c r="D305" s="50" t="s">
        <v>17</v>
      </c>
      <c r="E305" s="56">
        <v>4000</v>
      </c>
      <c r="F305" s="51">
        <v>41</v>
      </c>
      <c r="G305" s="90">
        <f t="shared" si="15"/>
        <v>164000</v>
      </c>
      <c r="H305" s="42"/>
    </row>
    <row r="306" spans="1:8">
      <c r="A306" s="16" t="s">
        <v>565</v>
      </c>
      <c r="B306" s="35" t="s">
        <v>381</v>
      </c>
      <c r="C306" s="19" t="s">
        <v>21</v>
      </c>
      <c r="D306" s="50" t="s">
        <v>17</v>
      </c>
      <c r="E306" s="56">
        <v>270</v>
      </c>
      <c r="F306" s="51">
        <v>4</v>
      </c>
      <c r="G306" s="90">
        <f t="shared" si="15"/>
        <v>1080</v>
      </c>
      <c r="H306" s="42"/>
    </row>
    <row r="307" spans="1:8">
      <c r="A307" s="16" t="s">
        <v>566</v>
      </c>
      <c r="B307" s="35" t="s">
        <v>382</v>
      </c>
      <c r="C307" s="19" t="s">
        <v>21</v>
      </c>
      <c r="D307" s="50" t="s">
        <v>17</v>
      </c>
      <c r="E307" s="56">
        <v>120</v>
      </c>
      <c r="F307" s="51">
        <v>20</v>
      </c>
      <c r="G307" s="90">
        <f t="shared" si="15"/>
        <v>2400</v>
      </c>
      <c r="H307" s="42"/>
    </row>
    <row r="308" spans="1:8">
      <c r="A308" s="16" t="s">
        <v>567</v>
      </c>
      <c r="B308" s="35" t="s">
        <v>383</v>
      </c>
      <c r="C308" s="19" t="s">
        <v>21</v>
      </c>
      <c r="D308" s="50" t="s">
        <v>17</v>
      </c>
      <c r="E308" s="56">
        <v>30</v>
      </c>
      <c r="F308" s="51">
        <v>10</v>
      </c>
      <c r="G308" s="90">
        <f t="shared" si="15"/>
        <v>300</v>
      </c>
      <c r="H308" s="42"/>
    </row>
    <row r="309" spans="1:8">
      <c r="A309" s="83" t="s">
        <v>99</v>
      </c>
      <c r="B309" s="35" t="s">
        <v>384</v>
      </c>
      <c r="C309" s="19" t="s">
        <v>41</v>
      </c>
      <c r="D309" s="50" t="s">
        <v>17</v>
      </c>
      <c r="E309" s="56">
        <v>35</v>
      </c>
      <c r="F309" s="51">
        <v>50</v>
      </c>
      <c r="G309" s="90">
        <f t="shared" si="15"/>
        <v>1750</v>
      </c>
      <c r="H309" s="42"/>
    </row>
    <row r="310" spans="1:8">
      <c r="A310" s="83" t="s">
        <v>98</v>
      </c>
      <c r="B310" s="35" t="s">
        <v>385</v>
      </c>
      <c r="C310" s="19" t="s">
        <v>41</v>
      </c>
      <c r="D310" s="50" t="s">
        <v>17</v>
      </c>
      <c r="E310" s="56">
        <v>15</v>
      </c>
      <c r="F310" s="51">
        <v>50</v>
      </c>
      <c r="G310" s="90">
        <f t="shared" si="15"/>
        <v>750</v>
      </c>
      <c r="H310" s="42"/>
    </row>
    <row r="311" spans="1:8">
      <c r="A311" s="83" t="s">
        <v>402</v>
      </c>
      <c r="B311" s="35" t="s">
        <v>386</v>
      </c>
      <c r="C311" s="19" t="s">
        <v>41</v>
      </c>
      <c r="D311" s="50" t="s">
        <v>17</v>
      </c>
      <c r="E311" s="56">
        <v>15</v>
      </c>
      <c r="F311" s="51">
        <v>200</v>
      </c>
      <c r="G311" s="90">
        <f t="shared" si="15"/>
        <v>3000</v>
      </c>
      <c r="H311" s="42"/>
    </row>
    <row r="312" spans="1:8">
      <c r="A312" s="83" t="s">
        <v>403</v>
      </c>
      <c r="B312" s="35" t="s">
        <v>387</v>
      </c>
      <c r="C312" s="19" t="s">
        <v>41</v>
      </c>
      <c r="D312" s="50" t="s">
        <v>17</v>
      </c>
      <c r="E312" s="56">
        <v>25</v>
      </c>
      <c r="F312" s="51">
        <v>100</v>
      </c>
      <c r="G312" s="90">
        <f t="shared" si="15"/>
        <v>2500</v>
      </c>
      <c r="H312" s="42"/>
    </row>
    <row r="313" spans="1:8">
      <c r="A313" s="16" t="s">
        <v>568</v>
      </c>
      <c r="B313" s="35" t="s">
        <v>388</v>
      </c>
      <c r="C313" s="19" t="s">
        <v>21</v>
      </c>
      <c r="D313" s="50" t="s">
        <v>17</v>
      </c>
      <c r="E313" s="57">
        <v>45</v>
      </c>
      <c r="F313" s="51">
        <v>20</v>
      </c>
      <c r="G313" s="90">
        <f t="shared" si="15"/>
        <v>900</v>
      </c>
      <c r="H313" s="42"/>
    </row>
    <row r="314" spans="1:8">
      <c r="A314" s="16" t="s">
        <v>569</v>
      </c>
      <c r="B314" s="35" t="s">
        <v>389</v>
      </c>
      <c r="C314" s="19" t="s">
        <v>21</v>
      </c>
      <c r="D314" s="50" t="s">
        <v>17</v>
      </c>
      <c r="E314" s="57">
        <v>1100</v>
      </c>
      <c r="F314" s="51">
        <v>5</v>
      </c>
      <c r="G314" s="90">
        <f t="shared" si="15"/>
        <v>5500</v>
      </c>
      <c r="H314" s="42"/>
    </row>
    <row r="315" spans="1:8">
      <c r="A315" s="16" t="s">
        <v>570</v>
      </c>
      <c r="B315" s="35" t="s">
        <v>390</v>
      </c>
      <c r="C315" s="19" t="s">
        <v>21</v>
      </c>
      <c r="D315" s="50" t="s">
        <v>17</v>
      </c>
      <c r="E315" s="57">
        <v>2300</v>
      </c>
      <c r="F315" s="51">
        <v>1</v>
      </c>
      <c r="G315" s="90">
        <f t="shared" si="15"/>
        <v>2300</v>
      </c>
      <c r="H315" s="42"/>
    </row>
    <row r="316" spans="1:8">
      <c r="A316" s="16" t="s">
        <v>571</v>
      </c>
      <c r="B316" s="35" t="s">
        <v>391</v>
      </c>
      <c r="C316" s="19" t="s">
        <v>21</v>
      </c>
      <c r="D316" s="50" t="s">
        <v>17</v>
      </c>
      <c r="E316" s="57">
        <v>4400</v>
      </c>
      <c r="F316" s="51">
        <v>5</v>
      </c>
      <c r="G316" s="90">
        <f t="shared" si="15"/>
        <v>22000</v>
      </c>
      <c r="H316" s="42"/>
    </row>
    <row r="317" spans="1:8">
      <c r="A317" s="16" t="s">
        <v>572</v>
      </c>
      <c r="B317" s="35" t="s">
        <v>392</v>
      </c>
      <c r="C317" s="19" t="s">
        <v>21</v>
      </c>
      <c r="D317" s="50" t="s">
        <v>17</v>
      </c>
      <c r="E317" s="57">
        <v>3000</v>
      </c>
      <c r="F317" s="51">
        <v>2</v>
      </c>
      <c r="G317" s="90">
        <f t="shared" si="15"/>
        <v>6000</v>
      </c>
      <c r="H317" s="42"/>
    </row>
    <row r="318" spans="1:8">
      <c r="A318" s="16" t="s">
        <v>573</v>
      </c>
      <c r="B318" s="35" t="s">
        <v>393</v>
      </c>
      <c r="C318" s="19" t="s">
        <v>21</v>
      </c>
      <c r="D318" s="50" t="s">
        <v>17</v>
      </c>
      <c r="E318" s="57">
        <v>45</v>
      </c>
      <c r="F318" s="51">
        <v>150</v>
      </c>
      <c r="G318" s="90">
        <f t="shared" si="15"/>
        <v>6750</v>
      </c>
      <c r="H318" s="42"/>
    </row>
    <row r="319" spans="1:8">
      <c r="A319" s="16" t="s">
        <v>574</v>
      </c>
      <c r="B319" s="35" t="s">
        <v>249</v>
      </c>
      <c r="C319" s="19" t="s">
        <v>21</v>
      </c>
      <c r="D319" s="50" t="s">
        <v>17</v>
      </c>
      <c r="E319" s="57">
        <v>300</v>
      </c>
      <c r="F319" s="51">
        <v>10</v>
      </c>
      <c r="G319" s="90">
        <f t="shared" si="15"/>
        <v>3000</v>
      </c>
      <c r="H319" s="42"/>
    </row>
    <row r="320" spans="1:8">
      <c r="A320" s="16" t="s">
        <v>575</v>
      </c>
      <c r="B320" s="35" t="s">
        <v>394</v>
      </c>
      <c r="C320" s="19" t="s">
        <v>21</v>
      </c>
      <c r="D320" s="50" t="s">
        <v>17</v>
      </c>
      <c r="E320" s="57">
        <v>75</v>
      </c>
      <c r="F320" s="51">
        <v>10</v>
      </c>
      <c r="G320" s="90">
        <f t="shared" si="15"/>
        <v>750</v>
      </c>
      <c r="H320" s="42"/>
    </row>
    <row r="321" spans="1:8">
      <c r="A321" s="16" t="s">
        <v>576</v>
      </c>
      <c r="B321" s="35" t="s">
        <v>395</v>
      </c>
      <c r="C321" s="19" t="s">
        <v>21</v>
      </c>
      <c r="D321" s="50" t="s">
        <v>17</v>
      </c>
      <c r="E321" s="57">
        <v>70</v>
      </c>
      <c r="F321" s="51">
        <v>10</v>
      </c>
      <c r="G321" s="90">
        <f t="shared" si="15"/>
        <v>700</v>
      </c>
      <c r="H321" s="42"/>
    </row>
    <row r="322" spans="1:8">
      <c r="A322" s="16" t="s">
        <v>577</v>
      </c>
      <c r="B322" s="35" t="s">
        <v>396</v>
      </c>
      <c r="C322" s="19" t="s">
        <v>21</v>
      </c>
      <c r="D322" s="50" t="s">
        <v>17</v>
      </c>
      <c r="E322" s="57">
        <v>450</v>
      </c>
      <c r="F322" s="51">
        <v>2</v>
      </c>
      <c r="G322" s="90">
        <f t="shared" si="15"/>
        <v>900</v>
      </c>
      <c r="H322" s="42"/>
    </row>
    <row r="323" spans="1:8">
      <c r="A323" s="16" t="s">
        <v>578</v>
      </c>
      <c r="B323" s="35" t="s">
        <v>397</v>
      </c>
      <c r="C323" s="19" t="s">
        <v>21</v>
      </c>
      <c r="D323" s="50" t="s">
        <v>17</v>
      </c>
      <c r="E323" s="57">
        <v>1800</v>
      </c>
      <c r="F323" s="51">
        <v>1</v>
      </c>
      <c r="G323" s="90">
        <f t="shared" si="15"/>
        <v>1800</v>
      </c>
      <c r="H323" s="42"/>
    </row>
    <row r="324" spans="1:8">
      <c r="A324" s="83" t="s">
        <v>594</v>
      </c>
      <c r="B324" s="35" t="s">
        <v>398</v>
      </c>
      <c r="C324" s="19" t="s">
        <v>41</v>
      </c>
      <c r="D324" s="50" t="s">
        <v>17</v>
      </c>
      <c r="E324" s="57">
        <v>1550</v>
      </c>
      <c r="F324" s="51">
        <v>5</v>
      </c>
      <c r="G324" s="90">
        <f t="shared" si="15"/>
        <v>7750</v>
      </c>
      <c r="H324" s="42"/>
    </row>
    <row r="325" spans="1:8">
      <c r="A325" s="16" t="s">
        <v>579</v>
      </c>
      <c r="B325" s="35" t="s">
        <v>399</v>
      </c>
      <c r="C325" s="19" t="s">
        <v>21</v>
      </c>
      <c r="D325" s="50" t="s">
        <v>17</v>
      </c>
      <c r="E325" s="57">
        <v>350</v>
      </c>
      <c r="F325" s="51">
        <v>10</v>
      </c>
      <c r="G325" s="90">
        <f t="shared" si="15"/>
        <v>3500</v>
      </c>
      <c r="H325" s="42"/>
    </row>
    <row r="326" spans="1:8">
      <c r="A326" s="16" t="s">
        <v>580</v>
      </c>
      <c r="B326" s="35" t="s">
        <v>168</v>
      </c>
      <c r="C326" s="19" t="s">
        <v>21</v>
      </c>
      <c r="D326" s="41" t="s">
        <v>87</v>
      </c>
      <c r="E326" s="51">
        <v>2520</v>
      </c>
      <c r="F326" s="47">
        <v>1</v>
      </c>
      <c r="G326" s="90">
        <f t="shared" si="15"/>
        <v>2520</v>
      </c>
      <c r="H326" s="42"/>
    </row>
    <row r="327" spans="1:8">
      <c r="A327" s="66" t="s">
        <v>588</v>
      </c>
      <c r="B327" s="35" t="s">
        <v>169</v>
      </c>
      <c r="C327" s="19" t="s">
        <v>41</v>
      </c>
      <c r="D327" s="41" t="s">
        <v>87</v>
      </c>
      <c r="E327" s="51">
        <v>1190</v>
      </c>
      <c r="F327" s="47">
        <v>3</v>
      </c>
      <c r="G327" s="90">
        <f t="shared" si="15"/>
        <v>3570</v>
      </c>
      <c r="H327" s="42"/>
    </row>
    <row r="328" spans="1:8">
      <c r="A328" s="66" t="s">
        <v>589</v>
      </c>
      <c r="B328" s="35" t="s">
        <v>170</v>
      </c>
      <c r="C328" s="19" t="s">
        <v>41</v>
      </c>
      <c r="D328" s="41" t="s">
        <v>17</v>
      </c>
      <c r="E328" s="51">
        <v>810</v>
      </c>
      <c r="F328" s="47">
        <v>2</v>
      </c>
      <c r="G328" s="90">
        <f t="shared" si="15"/>
        <v>1620</v>
      </c>
      <c r="H328" s="42"/>
    </row>
    <row r="329" spans="1:8">
      <c r="A329" s="66" t="s">
        <v>590</v>
      </c>
      <c r="B329" s="35" t="s">
        <v>171</v>
      </c>
      <c r="C329" s="19" t="s">
        <v>41</v>
      </c>
      <c r="D329" s="41" t="s">
        <v>17</v>
      </c>
      <c r="E329" s="51">
        <v>1305</v>
      </c>
      <c r="F329" s="47">
        <v>2</v>
      </c>
      <c r="G329" s="90">
        <f t="shared" si="15"/>
        <v>2610</v>
      </c>
      <c r="H329" s="42"/>
    </row>
    <row r="330" spans="1:8">
      <c r="A330" s="16" t="s">
        <v>581</v>
      </c>
      <c r="B330" s="35" t="s">
        <v>172</v>
      </c>
      <c r="C330" s="19" t="s">
        <v>21</v>
      </c>
      <c r="D330" s="41" t="s">
        <v>87</v>
      </c>
      <c r="E330" s="51">
        <v>1710</v>
      </c>
      <c r="F330" s="47">
        <v>2</v>
      </c>
      <c r="G330" s="90">
        <f t="shared" si="15"/>
        <v>3420</v>
      </c>
      <c r="H330" s="42"/>
    </row>
    <row r="331" spans="1:8">
      <c r="A331" s="16" t="s">
        <v>582</v>
      </c>
      <c r="B331" s="35" t="s">
        <v>173</v>
      </c>
      <c r="C331" s="19" t="s">
        <v>21</v>
      </c>
      <c r="D331" s="41" t="s">
        <v>87</v>
      </c>
      <c r="E331" s="51">
        <v>5760</v>
      </c>
      <c r="F331" s="47">
        <v>1</v>
      </c>
      <c r="G331" s="90">
        <f t="shared" si="15"/>
        <v>5760</v>
      </c>
      <c r="H331" s="42"/>
    </row>
    <row r="332" spans="1:8" ht="25.5">
      <c r="A332" s="83" t="s">
        <v>593</v>
      </c>
      <c r="B332" s="35" t="s">
        <v>174</v>
      </c>
      <c r="C332" s="19" t="s">
        <v>41</v>
      </c>
      <c r="D332" s="41" t="s">
        <v>87</v>
      </c>
      <c r="E332" s="51">
        <v>12600</v>
      </c>
      <c r="F332" s="47">
        <v>5</v>
      </c>
      <c r="G332" s="90">
        <f t="shared" si="15"/>
        <v>63000</v>
      </c>
      <c r="H332" s="42"/>
    </row>
    <row r="333" spans="1:8">
      <c r="A333" s="66" t="s">
        <v>586</v>
      </c>
      <c r="B333" s="35" t="s">
        <v>175</v>
      </c>
      <c r="C333" s="19" t="s">
        <v>41</v>
      </c>
      <c r="D333" s="41" t="s">
        <v>87</v>
      </c>
      <c r="E333" s="51">
        <v>1665</v>
      </c>
      <c r="F333" s="47">
        <v>3</v>
      </c>
      <c r="G333" s="90">
        <f t="shared" si="15"/>
        <v>4995</v>
      </c>
      <c r="H333" s="42"/>
    </row>
    <row r="334" spans="1:8">
      <c r="A334" s="83" t="s">
        <v>596</v>
      </c>
      <c r="B334" s="35" t="s">
        <v>176</v>
      </c>
      <c r="C334" s="19" t="s">
        <v>41</v>
      </c>
      <c r="D334" s="41" t="s">
        <v>17</v>
      </c>
      <c r="E334" s="51">
        <v>590</v>
      </c>
      <c r="F334" s="47">
        <v>1</v>
      </c>
      <c r="G334" s="90">
        <f t="shared" si="15"/>
        <v>590</v>
      </c>
      <c r="H334" s="42"/>
    </row>
    <row r="335" spans="1:8">
      <c r="A335" s="83" t="s">
        <v>597</v>
      </c>
      <c r="B335" s="35" t="s">
        <v>177</v>
      </c>
      <c r="C335" s="19" t="s">
        <v>41</v>
      </c>
      <c r="D335" s="41" t="s">
        <v>87</v>
      </c>
      <c r="E335" s="51">
        <v>945</v>
      </c>
      <c r="F335" s="47">
        <v>1</v>
      </c>
      <c r="G335" s="90">
        <f t="shared" si="15"/>
        <v>945</v>
      </c>
      <c r="H335" s="42"/>
    </row>
    <row r="336" spans="1:8">
      <c r="A336" s="83" t="s">
        <v>591</v>
      </c>
      <c r="B336" s="35" t="s">
        <v>178</v>
      </c>
      <c r="C336" s="19" t="s">
        <v>41</v>
      </c>
      <c r="D336" s="41" t="s">
        <v>87</v>
      </c>
      <c r="E336" s="51">
        <v>4500</v>
      </c>
      <c r="F336" s="47">
        <v>1</v>
      </c>
      <c r="G336" s="90">
        <f t="shared" si="15"/>
        <v>4500</v>
      </c>
      <c r="H336" s="42"/>
    </row>
    <row r="337" spans="1:9">
      <c r="A337" s="66" t="s">
        <v>583</v>
      </c>
      <c r="B337" s="35" t="s">
        <v>179</v>
      </c>
      <c r="C337" s="19" t="s">
        <v>41</v>
      </c>
      <c r="D337" s="41" t="s">
        <v>17</v>
      </c>
      <c r="E337" s="51">
        <v>180</v>
      </c>
      <c r="F337" s="47">
        <v>20</v>
      </c>
      <c r="G337" s="90">
        <f t="shared" si="15"/>
        <v>3600</v>
      </c>
      <c r="H337" s="42"/>
    </row>
    <row r="338" spans="1:9">
      <c r="A338" s="66" t="s">
        <v>584</v>
      </c>
      <c r="B338" s="35" t="s">
        <v>180</v>
      </c>
      <c r="C338" s="19" t="s">
        <v>41</v>
      </c>
      <c r="D338" s="41" t="s">
        <v>17</v>
      </c>
      <c r="E338" s="51">
        <v>207</v>
      </c>
      <c r="F338" s="47">
        <v>30</v>
      </c>
      <c r="G338" s="90">
        <f t="shared" si="15"/>
        <v>6210</v>
      </c>
      <c r="H338" s="42"/>
    </row>
    <row r="339" spans="1:9">
      <c r="A339" s="66" t="s">
        <v>585</v>
      </c>
      <c r="B339" s="35" t="s">
        <v>181</v>
      </c>
      <c r="C339" s="19" t="s">
        <v>41</v>
      </c>
      <c r="D339" s="41" t="s">
        <v>17</v>
      </c>
      <c r="E339" s="51">
        <v>450</v>
      </c>
      <c r="F339" s="47">
        <v>30</v>
      </c>
      <c r="G339" s="90">
        <f t="shared" si="15"/>
        <v>13500</v>
      </c>
      <c r="H339" s="42"/>
    </row>
    <row r="340" spans="1:9">
      <c r="A340" s="83" t="s">
        <v>592</v>
      </c>
      <c r="B340" s="35" t="s">
        <v>182</v>
      </c>
      <c r="C340" s="19" t="s">
        <v>41</v>
      </c>
      <c r="D340" s="41" t="s">
        <v>87</v>
      </c>
      <c r="E340" s="51">
        <v>5040</v>
      </c>
      <c r="F340" s="47">
        <v>1</v>
      </c>
      <c r="G340" s="90">
        <f t="shared" si="15"/>
        <v>5040</v>
      </c>
      <c r="H340" s="42"/>
    </row>
    <row r="341" spans="1:9">
      <c r="A341" s="66" t="s">
        <v>587</v>
      </c>
      <c r="B341" s="35" t="s">
        <v>183</v>
      </c>
      <c r="C341" s="19" t="s">
        <v>41</v>
      </c>
      <c r="D341" s="41" t="s">
        <v>87</v>
      </c>
      <c r="E341" s="51">
        <v>3600</v>
      </c>
      <c r="F341" s="47">
        <v>4</v>
      </c>
      <c r="G341" s="90">
        <f t="shared" si="15"/>
        <v>14400</v>
      </c>
      <c r="H341" s="42"/>
    </row>
    <row r="342" spans="1:9" ht="15.75">
      <c r="A342" s="83" t="s">
        <v>598</v>
      </c>
      <c r="B342" s="35" t="s">
        <v>184</v>
      </c>
      <c r="C342" s="19" t="s">
        <v>41</v>
      </c>
      <c r="D342" s="41" t="s">
        <v>87</v>
      </c>
      <c r="E342" s="51">
        <v>3510</v>
      </c>
      <c r="F342" s="47">
        <v>4</v>
      </c>
      <c r="G342" s="90">
        <f t="shared" si="15"/>
        <v>14040</v>
      </c>
      <c r="H342" s="46"/>
      <c r="I342" s="6"/>
    </row>
    <row r="343" spans="1:9">
      <c r="A343" s="83" t="s">
        <v>599</v>
      </c>
      <c r="B343" s="35" t="s">
        <v>185</v>
      </c>
      <c r="C343" s="19" t="s">
        <v>41</v>
      </c>
      <c r="D343" s="41" t="s">
        <v>87</v>
      </c>
      <c r="E343" s="51">
        <v>1890</v>
      </c>
      <c r="F343" s="47">
        <v>4</v>
      </c>
      <c r="G343" s="90">
        <f t="shared" si="15"/>
        <v>7560</v>
      </c>
      <c r="H343" s="42"/>
      <c r="I343" s="6"/>
    </row>
    <row r="344" spans="1:9" ht="15.75">
      <c r="A344" s="126" t="s">
        <v>16</v>
      </c>
      <c r="B344" s="126"/>
      <c r="C344" s="126"/>
      <c r="D344" s="126"/>
      <c r="E344" s="126"/>
      <c r="F344" s="126"/>
      <c r="G344" s="18">
        <f>SUM(G95:G343)/1000</f>
        <v>4340.03</v>
      </c>
      <c r="H344" s="42"/>
      <c r="I344" s="6"/>
    </row>
    <row r="345" spans="1:9" ht="15.75">
      <c r="A345" s="125" t="s">
        <v>66</v>
      </c>
      <c r="B345" s="125"/>
      <c r="C345" s="125"/>
      <c r="D345" s="125"/>
      <c r="E345" s="125"/>
      <c r="F345" s="125"/>
      <c r="G345" s="125"/>
      <c r="H345" s="42"/>
      <c r="I345" s="6"/>
    </row>
    <row r="346" spans="1:9" ht="25.5">
      <c r="A346" s="58" t="s">
        <v>610</v>
      </c>
      <c r="B346" s="35" t="s">
        <v>611</v>
      </c>
      <c r="C346" s="7" t="s">
        <v>41</v>
      </c>
      <c r="D346" s="83" t="s">
        <v>22</v>
      </c>
      <c r="E346" s="83">
        <v>724000</v>
      </c>
      <c r="F346" s="3">
        <v>1</v>
      </c>
      <c r="G346" s="90">
        <f t="shared" ref="G346:G348" si="16">E346*F346</f>
        <v>724000</v>
      </c>
      <c r="H346" s="42"/>
      <c r="I346" s="6"/>
    </row>
    <row r="347" spans="1:9" ht="15.75">
      <c r="A347" s="58" t="s">
        <v>608</v>
      </c>
      <c r="B347" s="35" t="s">
        <v>609</v>
      </c>
      <c r="C347" s="7" t="s">
        <v>41</v>
      </c>
      <c r="D347" s="83" t="s">
        <v>17</v>
      </c>
      <c r="E347" s="83">
        <v>200000</v>
      </c>
      <c r="F347" s="3">
        <v>1</v>
      </c>
      <c r="G347" s="90">
        <f t="shared" si="16"/>
        <v>200000</v>
      </c>
      <c r="H347" s="46"/>
      <c r="I347" s="6"/>
    </row>
    <row r="348" spans="1:9">
      <c r="A348" s="13">
        <v>39221320</v>
      </c>
      <c r="B348" s="35" t="s">
        <v>126</v>
      </c>
      <c r="C348" s="7" t="s">
        <v>41</v>
      </c>
      <c r="D348" s="83" t="s">
        <v>22</v>
      </c>
      <c r="E348" s="83">
        <v>300000</v>
      </c>
      <c r="F348" s="3">
        <v>1</v>
      </c>
      <c r="G348" s="90">
        <f t="shared" si="16"/>
        <v>300000</v>
      </c>
      <c r="H348" s="42"/>
      <c r="I348" s="6"/>
    </row>
    <row r="349" spans="1:9" ht="15.75">
      <c r="A349" s="126" t="s">
        <v>16</v>
      </c>
      <c r="B349" s="126"/>
      <c r="C349" s="126"/>
      <c r="D349" s="126"/>
      <c r="E349" s="126"/>
      <c r="F349" s="126"/>
      <c r="G349" s="18">
        <f>SUM(G346:G348)/1000</f>
        <v>1224</v>
      </c>
      <c r="H349" s="42"/>
      <c r="I349" s="6"/>
    </row>
    <row r="350" spans="1:9" ht="15.75">
      <c r="A350" s="125" t="s">
        <v>67</v>
      </c>
      <c r="B350" s="125"/>
      <c r="C350" s="125"/>
      <c r="D350" s="125"/>
      <c r="E350" s="125"/>
      <c r="F350" s="125"/>
      <c r="G350" s="125"/>
      <c r="I350" s="6"/>
    </row>
    <row r="351" spans="1:9">
      <c r="A351" s="14" t="s">
        <v>601</v>
      </c>
      <c r="B351" s="35" t="s">
        <v>69</v>
      </c>
      <c r="C351" s="36" t="s">
        <v>41</v>
      </c>
      <c r="D351" s="19" t="s">
        <v>17</v>
      </c>
      <c r="E351" s="19">
        <v>20000</v>
      </c>
      <c r="F351" s="40">
        <v>40</v>
      </c>
      <c r="G351" s="90">
        <f t="shared" ref="G351:G376" si="17">E351*F351</f>
        <v>800000</v>
      </c>
      <c r="I351" s="6"/>
    </row>
    <row r="352" spans="1:9">
      <c r="A352" s="14" t="s">
        <v>621</v>
      </c>
      <c r="B352" s="35" t="s">
        <v>600</v>
      </c>
      <c r="C352" s="36" t="s">
        <v>41</v>
      </c>
      <c r="D352" s="19" t="s">
        <v>17</v>
      </c>
      <c r="E352" s="19">
        <v>45000</v>
      </c>
      <c r="F352" s="40">
        <v>6</v>
      </c>
      <c r="G352" s="90">
        <f t="shared" si="17"/>
        <v>270000</v>
      </c>
      <c r="I352" s="6"/>
    </row>
    <row r="353" spans="1:9">
      <c r="A353" s="66" t="s">
        <v>622</v>
      </c>
      <c r="B353" s="35" t="s">
        <v>623</v>
      </c>
      <c r="C353" s="36" t="s">
        <v>21</v>
      </c>
      <c r="D353" s="64" t="s">
        <v>624</v>
      </c>
      <c r="E353" s="19">
        <v>27000</v>
      </c>
      <c r="F353" s="40">
        <v>12</v>
      </c>
      <c r="G353" s="90">
        <f t="shared" si="17"/>
        <v>324000</v>
      </c>
      <c r="I353" s="6"/>
    </row>
    <row r="354" spans="1:9">
      <c r="A354" s="66" t="s">
        <v>625</v>
      </c>
      <c r="B354" s="35" t="s">
        <v>626</v>
      </c>
      <c r="C354" s="36" t="s">
        <v>21</v>
      </c>
      <c r="D354" s="19" t="s">
        <v>17</v>
      </c>
      <c r="E354" s="19">
        <v>9500</v>
      </c>
      <c r="F354" s="40">
        <v>70</v>
      </c>
      <c r="G354" s="90">
        <f t="shared" si="17"/>
        <v>665000</v>
      </c>
      <c r="I354" s="6"/>
    </row>
    <row r="355" spans="1:9">
      <c r="A355" s="58">
        <v>31442100</v>
      </c>
      <c r="B355" s="35" t="s">
        <v>614</v>
      </c>
      <c r="C355" s="36" t="s">
        <v>41</v>
      </c>
      <c r="D355" s="19" t="s">
        <v>17</v>
      </c>
      <c r="E355" s="19">
        <v>7000</v>
      </c>
      <c r="F355" s="40">
        <v>40</v>
      </c>
      <c r="G355" s="90">
        <f t="shared" ref="G355" si="18">E355*F355</f>
        <v>280000</v>
      </c>
      <c r="I355" s="6"/>
    </row>
    <row r="356" spans="1:9">
      <c r="A356" s="58">
        <v>31512360</v>
      </c>
      <c r="B356" s="35" t="s">
        <v>692</v>
      </c>
      <c r="C356" s="36" t="s">
        <v>41</v>
      </c>
      <c r="D356" s="19" t="s">
        <v>17</v>
      </c>
      <c r="E356" s="19">
        <v>36000</v>
      </c>
      <c r="F356" s="40">
        <v>5</v>
      </c>
      <c r="G356" s="90">
        <f t="shared" ref="G356:G357" si="19">E356*F356</f>
        <v>180000</v>
      </c>
      <c r="I356" s="6"/>
    </row>
    <row r="357" spans="1:9">
      <c r="A357" s="58" t="s">
        <v>698</v>
      </c>
      <c r="B357" s="35" t="s">
        <v>691</v>
      </c>
      <c r="C357" s="36" t="s">
        <v>41</v>
      </c>
      <c r="D357" s="19" t="s">
        <v>17</v>
      </c>
      <c r="E357" s="19">
        <v>100000</v>
      </c>
      <c r="F357" s="40">
        <v>1</v>
      </c>
      <c r="G357" s="90">
        <f t="shared" si="19"/>
        <v>100000</v>
      </c>
      <c r="I357" s="6"/>
    </row>
    <row r="358" spans="1:9">
      <c r="A358" s="58">
        <v>31161110</v>
      </c>
      <c r="B358" s="85" t="s">
        <v>693</v>
      </c>
      <c r="C358" s="86" t="s">
        <v>41</v>
      </c>
      <c r="D358" s="101" t="s">
        <v>17</v>
      </c>
      <c r="E358" s="101">
        <v>100000</v>
      </c>
      <c r="F358" s="102">
        <v>1</v>
      </c>
      <c r="G358" s="91">
        <f t="shared" ref="G358" si="20">E358*F358</f>
        <v>100000</v>
      </c>
      <c r="I358" s="6"/>
    </row>
    <row r="359" spans="1:9">
      <c r="A359" s="58" t="s">
        <v>699</v>
      </c>
      <c r="B359" s="85" t="s">
        <v>694</v>
      </c>
      <c r="C359" s="86" t="s">
        <v>41</v>
      </c>
      <c r="D359" s="101" t="s">
        <v>17</v>
      </c>
      <c r="E359" s="101">
        <v>26000</v>
      </c>
      <c r="F359" s="102">
        <v>7</v>
      </c>
      <c r="G359" s="91">
        <f t="shared" ref="G359" si="21">E359*F359</f>
        <v>182000</v>
      </c>
      <c r="I359" s="6"/>
    </row>
    <row r="360" spans="1:9">
      <c r="A360" s="58">
        <v>39221220</v>
      </c>
      <c r="B360" s="85" t="s">
        <v>695</v>
      </c>
      <c r="C360" s="86" t="s">
        <v>41</v>
      </c>
      <c r="D360" s="101" t="s">
        <v>17</v>
      </c>
      <c r="E360" s="101">
        <v>34000</v>
      </c>
      <c r="F360" s="102">
        <v>4</v>
      </c>
      <c r="G360" s="91">
        <f t="shared" ref="G360" si="22">E360*F360</f>
        <v>136000</v>
      </c>
      <c r="I360" s="6"/>
    </row>
    <row r="361" spans="1:9">
      <c r="A361" s="58" t="s">
        <v>701</v>
      </c>
      <c r="B361" s="85" t="s">
        <v>703</v>
      </c>
      <c r="C361" s="86" t="s">
        <v>41</v>
      </c>
      <c r="D361" s="101" t="s">
        <v>17</v>
      </c>
      <c r="E361" s="101">
        <v>6600</v>
      </c>
      <c r="F361" s="102">
        <v>20</v>
      </c>
      <c r="G361" s="91">
        <f t="shared" ref="G361" si="23">E361*F361</f>
        <v>132000</v>
      </c>
      <c r="I361" s="6"/>
    </row>
    <row r="362" spans="1:9">
      <c r="A362" s="58">
        <v>37421110</v>
      </c>
      <c r="B362" s="139" t="s">
        <v>700</v>
      </c>
      <c r="C362" s="101" t="s">
        <v>8</v>
      </c>
      <c r="D362" s="101" t="s">
        <v>17</v>
      </c>
      <c r="E362" s="101">
        <v>36000</v>
      </c>
      <c r="F362" s="102">
        <v>40</v>
      </c>
      <c r="G362" s="91">
        <f t="shared" ref="G362" si="24">E362*F362</f>
        <v>1440000</v>
      </c>
      <c r="I362" s="6"/>
    </row>
    <row r="363" spans="1:9">
      <c r="A363" s="58">
        <v>37461170</v>
      </c>
      <c r="B363" s="112" t="s">
        <v>666</v>
      </c>
      <c r="C363" s="101" t="s">
        <v>8</v>
      </c>
      <c r="D363" s="101" t="s">
        <v>17</v>
      </c>
      <c r="E363" s="101">
        <v>500</v>
      </c>
      <c r="F363" s="102">
        <v>500</v>
      </c>
      <c r="G363" s="91">
        <f t="shared" ref="G363" si="25">E363*F363</f>
        <v>250000</v>
      </c>
      <c r="I363" s="6"/>
    </row>
    <row r="364" spans="1:9">
      <c r="A364" s="58">
        <v>37461180</v>
      </c>
      <c r="B364" s="112" t="s">
        <v>667</v>
      </c>
      <c r="C364" s="101" t="s">
        <v>8</v>
      </c>
      <c r="D364" s="101" t="s">
        <v>17</v>
      </c>
      <c r="E364" s="101">
        <v>6500</v>
      </c>
      <c r="F364" s="102">
        <v>60</v>
      </c>
      <c r="G364" s="91">
        <f t="shared" si="17"/>
        <v>390000</v>
      </c>
      <c r="I364" s="6"/>
    </row>
    <row r="365" spans="1:9">
      <c r="A365" s="58" t="s">
        <v>686</v>
      </c>
      <c r="B365" s="85" t="s">
        <v>669</v>
      </c>
      <c r="C365" s="101" t="s">
        <v>8</v>
      </c>
      <c r="D365" s="101" t="s">
        <v>17</v>
      </c>
      <c r="E365" s="101">
        <v>28000</v>
      </c>
      <c r="F365" s="102">
        <v>40</v>
      </c>
      <c r="G365" s="91">
        <f t="shared" si="17"/>
        <v>1120000</v>
      </c>
      <c r="I365" s="6"/>
    </row>
    <row r="366" spans="1:9">
      <c r="A366" s="58">
        <v>42921180</v>
      </c>
      <c r="B366" s="112" t="s">
        <v>668</v>
      </c>
      <c r="C366" s="101" t="s">
        <v>8</v>
      </c>
      <c r="D366" s="101" t="s">
        <v>17</v>
      </c>
      <c r="E366" s="105">
        <v>55000</v>
      </c>
      <c r="F366" s="105">
        <v>2</v>
      </c>
      <c r="G366" s="91">
        <f t="shared" si="17"/>
        <v>110000</v>
      </c>
      <c r="I366" s="6"/>
    </row>
    <row r="367" spans="1:9">
      <c r="A367" s="58" t="s">
        <v>679</v>
      </c>
      <c r="B367" s="104" t="s">
        <v>657</v>
      </c>
      <c r="C367" s="101" t="s">
        <v>8</v>
      </c>
      <c r="D367" s="101" t="s">
        <v>17</v>
      </c>
      <c r="E367" s="105">
        <v>950000</v>
      </c>
      <c r="F367" s="105">
        <v>1</v>
      </c>
      <c r="G367" s="91">
        <f t="shared" ref="G367:G369" si="26">E367*F367</f>
        <v>950000</v>
      </c>
      <c r="I367" s="6"/>
    </row>
    <row r="368" spans="1:9">
      <c r="A368" s="58">
        <v>37431130</v>
      </c>
      <c r="B368" s="104" t="s">
        <v>670</v>
      </c>
      <c r="C368" s="101" t="s">
        <v>8</v>
      </c>
      <c r="D368" s="101" t="s">
        <v>17</v>
      </c>
      <c r="E368" s="105">
        <v>20000</v>
      </c>
      <c r="F368" s="105">
        <v>30</v>
      </c>
      <c r="G368" s="91">
        <f t="shared" si="26"/>
        <v>600000</v>
      </c>
      <c r="I368" s="6"/>
    </row>
    <row r="369" spans="1:11">
      <c r="A369" s="58" t="s">
        <v>680</v>
      </c>
      <c r="B369" s="104" t="s">
        <v>671</v>
      </c>
      <c r="C369" s="101" t="s">
        <v>8</v>
      </c>
      <c r="D369" s="101" t="s">
        <v>17</v>
      </c>
      <c r="E369" s="105">
        <v>70000</v>
      </c>
      <c r="F369" s="105">
        <v>4</v>
      </c>
      <c r="G369" s="91">
        <f t="shared" si="26"/>
        <v>280000</v>
      </c>
      <c r="I369" s="6"/>
    </row>
    <row r="370" spans="1:11">
      <c r="A370" s="58" t="s">
        <v>681</v>
      </c>
      <c r="B370" s="104" t="s">
        <v>660</v>
      </c>
      <c r="C370" s="101" t="s">
        <v>8</v>
      </c>
      <c r="D370" s="101" t="s">
        <v>87</v>
      </c>
      <c r="E370" s="105">
        <v>5700</v>
      </c>
      <c r="F370" s="105">
        <v>70</v>
      </c>
      <c r="G370" s="91">
        <f t="shared" si="17"/>
        <v>399000</v>
      </c>
      <c r="I370" s="6"/>
    </row>
    <row r="371" spans="1:11">
      <c r="A371" s="58" t="s">
        <v>682</v>
      </c>
      <c r="B371" s="104" t="s">
        <v>672</v>
      </c>
      <c r="C371" s="101" t="s">
        <v>8</v>
      </c>
      <c r="D371" s="101" t="s">
        <v>17</v>
      </c>
      <c r="E371" s="105">
        <v>120000</v>
      </c>
      <c r="F371" s="105">
        <v>2</v>
      </c>
      <c r="G371" s="91">
        <f t="shared" si="17"/>
        <v>240000</v>
      </c>
      <c r="I371" s="6"/>
    </row>
    <row r="372" spans="1:11">
      <c r="A372" s="58">
        <v>37431140</v>
      </c>
      <c r="B372" s="104" t="s">
        <v>673</v>
      </c>
      <c r="C372" s="101" t="s">
        <v>8</v>
      </c>
      <c r="D372" s="101" t="s">
        <v>17</v>
      </c>
      <c r="E372" s="105">
        <v>90000</v>
      </c>
      <c r="F372" s="105">
        <v>2</v>
      </c>
      <c r="G372" s="91">
        <f t="shared" si="17"/>
        <v>180000</v>
      </c>
      <c r="I372" s="6"/>
      <c r="K372" s="116"/>
    </row>
    <row r="373" spans="1:11">
      <c r="A373" s="58" t="s">
        <v>683</v>
      </c>
      <c r="B373" s="104" t="s">
        <v>658</v>
      </c>
      <c r="C373" s="101" t="s">
        <v>8</v>
      </c>
      <c r="D373" s="101" t="s">
        <v>17</v>
      </c>
      <c r="E373" s="105">
        <v>18000</v>
      </c>
      <c r="F373" s="105">
        <v>10</v>
      </c>
      <c r="G373" s="91">
        <f t="shared" ref="G373:G374" si="27">E373*F373</f>
        <v>180000</v>
      </c>
      <c r="I373" s="6"/>
    </row>
    <row r="374" spans="1:11">
      <c r="A374" s="58" t="s">
        <v>684</v>
      </c>
      <c r="B374" s="104" t="s">
        <v>659</v>
      </c>
      <c r="C374" s="101" t="s">
        <v>8</v>
      </c>
      <c r="D374" s="101" t="s">
        <v>17</v>
      </c>
      <c r="E374" s="105">
        <v>18000</v>
      </c>
      <c r="F374" s="105">
        <v>10</v>
      </c>
      <c r="G374" s="91">
        <f t="shared" si="27"/>
        <v>180000</v>
      </c>
      <c r="I374" s="6"/>
    </row>
    <row r="375" spans="1:11" ht="15.75">
      <c r="A375" s="58" t="s">
        <v>685</v>
      </c>
      <c r="B375" s="85" t="s">
        <v>674</v>
      </c>
      <c r="C375" s="101" t="s">
        <v>8</v>
      </c>
      <c r="D375" s="101" t="s">
        <v>17</v>
      </c>
      <c r="E375" s="101">
        <v>70000</v>
      </c>
      <c r="F375" s="102">
        <v>10</v>
      </c>
      <c r="G375" s="91">
        <f t="shared" si="17"/>
        <v>700000</v>
      </c>
      <c r="H375" s="34"/>
      <c r="I375" s="6"/>
    </row>
    <row r="376" spans="1:11">
      <c r="A376" s="67" t="s">
        <v>616</v>
      </c>
      <c r="B376" s="35" t="s">
        <v>617</v>
      </c>
      <c r="C376" s="19" t="s">
        <v>26</v>
      </c>
      <c r="D376" s="19" t="s">
        <v>11</v>
      </c>
      <c r="E376" s="19">
        <v>400</v>
      </c>
      <c r="F376" s="40">
        <v>250</v>
      </c>
      <c r="G376" s="90">
        <f t="shared" si="17"/>
        <v>100000</v>
      </c>
    </row>
    <row r="377" spans="1:11" ht="15.75">
      <c r="A377" s="126" t="s">
        <v>16</v>
      </c>
      <c r="B377" s="126"/>
      <c r="C377" s="126"/>
      <c r="D377" s="126"/>
      <c r="E377" s="126"/>
      <c r="F377" s="126"/>
      <c r="G377" s="18">
        <f>SUM(G351:G376)/1000</f>
        <v>10288</v>
      </c>
    </row>
    <row r="378" spans="1:11" ht="18">
      <c r="A378" s="127" t="s">
        <v>23</v>
      </c>
      <c r="B378" s="127"/>
      <c r="C378" s="127"/>
      <c r="D378" s="127"/>
      <c r="E378" s="127"/>
      <c r="F378" s="127"/>
      <c r="G378" s="127"/>
    </row>
    <row r="379" spans="1:11" ht="15.75">
      <c r="A379" s="125" t="s">
        <v>24</v>
      </c>
      <c r="B379" s="125"/>
      <c r="C379" s="125"/>
      <c r="D379" s="125"/>
      <c r="E379" s="125"/>
      <c r="F379" s="125"/>
      <c r="G379" s="125"/>
    </row>
    <row r="380" spans="1:11">
      <c r="A380" s="19">
        <v>65311100</v>
      </c>
      <c r="B380" s="35" t="s">
        <v>25</v>
      </c>
      <c r="C380" s="19" t="s">
        <v>26</v>
      </c>
      <c r="D380" s="20" t="s">
        <v>20</v>
      </c>
      <c r="E380" s="48">
        <v>82293413</v>
      </c>
      <c r="F380" s="20">
        <v>1</v>
      </c>
      <c r="G380" s="90">
        <f t="shared" ref="G380:G382" si="28">E380*F380</f>
        <v>82293413</v>
      </c>
    </row>
    <row r="381" spans="1:11">
      <c r="A381" s="19">
        <v>65211100</v>
      </c>
      <c r="B381" s="35" t="s">
        <v>133</v>
      </c>
      <c r="C381" s="19" t="s">
        <v>26</v>
      </c>
      <c r="D381" s="20" t="s">
        <v>20</v>
      </c>
      <c r="E381" s="21">
        <v>43799170</v>
      </c>
      <c r="F381" s="20">
        <v>1</v>
      </c>
      <c r="G381" s="90">
        <f t="shared" si="28"/>
        <v>43799170</v>
      </c>
    </row>
    <row r="382" spans="1:11" ht="17.25" customHeight="1">
      <c r="A382" s="19">
        <v>50531150</v>
      </c>
      <c r="B382" s="35" t="s">
        <v>134</v>
      </c>
      <c r="C382" s="19" t="s">
        <v>26</v>
      </c>
      <c r="D382" s="20" t="s">
        <v>20</v>
      </c>
      <c r="E382" s="21">
        <v>927960</v>
      </c>
      <c r="F382" s="20">
        <v>1</v>
      </c>
      <c r="G382" s="90">
        <f t="shared" si="28"/>
        <v>927960</v>
      </c>
    </row>
    <row r="383" spans="1:11" ht="15.75">
      <c r="A383" s="121" t="s">
        <v>16</v>
      </c>
      <c r="B383" s="121"/>
      <c r="C383" s="121"/>
      <c r="D383" s="121"/>
      <c r="E383" s="121"/>
      <c r="F383" s="121"/>
      <c r="G383" s="18">
        <f>SUM(G380:G382)/1000</f>
        <v>127020.54300000001</v>
      </c>
    </row>
    <row r="384" spans="1:11" ht="15.75">
      <c r="A384" s="120" t="s">
        <v>27</v>
      </c>
      <c r="B384" s="120"/>
      <c r="C384" s="120"/>
      <c r="D384" s="120"/>
      <c r="E384" s="120"/>
      <c r="F384" s="120"/>
      <c r="G384" s="120"/>
    </row>
    <row r="385" spans="1:7">
      <c r="A385" s="19">
        <v>65111100</v>
      </c>
      <c r="B385" s="20" t="s">
        <v>28</v>
      </c>
      <c r="C385" s="19" t="s">
        <v>26</v>
      </c>
      <c r="D385" s="20" t="s">
        <v>20</v>
      </c>
      <c r="E385" s="21">
        <v>5588000</v>
      </c>
      <c r="F385" s="20">
        <v>1</v>
      </c>
      <c r="G385" s="90">
        <f t="shared" ref="G385:G387" si="29">E385*F385</f>
        <v>5588000</v>
      </c>
    </row>
    <row r="386" spans="1:7">
      <c r="A386" s="19">
        <v>90911110</v>
      </c>
      <c r="B386" s="20" t="s">
        <v>29</v>
      </c>
      <c r="C386" s="19" t="s">
        <v>30</v>
      </c>
      <c r="D386" s="20" t="s">
        <v>20</v>
      </c>
      <c r="E386" s="22">
        <v>70000000</v>
      </c>
      <c r="F386" s="20">
        <v>1</v>
      </c>
      <c r="G386" s="90">
        <f t="shared" si="29"/>
        <v>70000000</v>
      </c>
    </row>
    <row r="387" spans="1:7">
      <c r="A387" s="19">
        <v>90511100</v>
      </c>
      <c r="B387" s="20" t="s">
        <v>31</v>
      </c>
      <c r="C387" s="19" t="s">
        <v>21</v>
      </c>
      <c r="D387" s="20" t="s">
        <v>20</v>
      </c>
      <c r="E387" s="21">
        <v>2040000</v>
      </c>
      <c r="F387" s="20">
        <v>1</v>
      </c>
      <c r="G387" s="90">
        <f t="shared" si="29"/>
        <v>2040000</v>
      </c>
    </row>
    <row r="388" spans="1:7" ht="15.75">
      <c r="A388" s="121" t="s">
        <v>16</v>
      </c>
      <c r="B388" s="121"/>
      <c r="C388" s="121"/>
      <c r="D388" s="121"/>
      <c r="E388" s="121"/>
      <c r="F388" s="121"/>
      <c r="G388" s="18">
        <f>SUM(G385:G387)/1000</f>
        <v>77628</v>
      </c>
    </row>
    <row r="389" spans="1:7" ht="15.75">
      <c r="A389" s="120" t="s">
        <v>51</v>
      </c>
      <c r="B389" s="120"/>
      <c r="C389" s="120"/>
      <c r="D389" s="120"/>
      <c r="E389" s="120"/>
      <c r="F389" s="120"/>
      <c r="G389" s="120"/>
    </row>
    <row r="390" spans="1:7" ht="25.5">
      <c r="A390" s="19">
        <v>72411100</v>
      </c>
      <c r="B390" s="27" t="s">
        <v>47</v>
      </c>
      <c r="C390" s="19" t="s">
        <v>21</v>
      </c>
      <c r="D390" s="24" t="s">
        <v>22</v>
      </c>
      <c r="E390" s="21">
        <v>1152000</v>
      </c>
      <c r="F390" s="20">
        <v>1</v>
      </c>
      <c r="G390" s="90">
        <f t="shared" ref="G390:G393" si="30">E390*F390</f>
        <v>1152000</v>
      </c>
    </row>
    <row r="391" spans="1:7" ht="25.5">
      <c r="A391" s="19">
        <v>64235180</v>
      </c>
      <c r="B391" s="27" t="s">
        <v>50</v>
      </c>
      <c r="C391" s="19" t="s">
        <v>21</v>
      </c>
      <c r="D391" s="24" t="s">
        <v>22</v>
      </c>
      <c r="E391" s="21">
        <v>1200000</v>
      </c>
      <c r="F391" s="20">
        <v>1</v>
      </c>
      <c r="G391" s="90">
        <f t="shared" si="30"/>
        <v>1200000</v>
      </c>
    </row>
    <row r="392" spans="1:7" ht="15.75">
      <c r="A392" s="19">
        <v>64211100</v>
      </c>
      <c r="B392" s="27" t="s">
        <v>48</v>
      </c>
      <c r="C392" s="19" t="s">
        <v>21</v>
      </c>
      <c r="D392" s="24" t="s">
        <v>22</v>
      </c>
      <c r="E392" s="21">
        <v>792000</v>
      </c>
      <c r="F392" s="20">
        <v>1</v>
      </c>
      <c r="G392" s="90">
        <f t="shared" si="30"/>
        <v>792000</v>
      </c>
    </row>
    <row r="393" spans="1:7" ht="25.5">
      <c r="A393" s="19">
        <v>72261160</v>
      </c>
      <c r="B393" s="27" t="s">
        <v>49</v>
      </c>
      <c r="C393" s="19" t="s">
        <v>41</v>
      </c>
      <c r="D393" s="24" t="s">
        <v>22</v>
      </c>
      <c r="E393" s="21">
        <v>900000</v>
      </c>
      <c r="F393" s="20">
        <v>1</v>
      </c>
      <c r="G393" s="90">
        <f t="shared" si="30"/>
        <v>900000</v>
      </c>
    </row>
    <row r="394" spans="1:7" ht="15.75">
      <c r="A394" s="121" t="s">
        <v>16</v>
      </c>
      <c r="B394" s="121"/>
      <c r="C394" s="121"/>
      <c r="D394" s="121"/>
      <c r="E394" s="121"/>
      <c r="F394" s="121"/>
      <c r="G394" s="18">
        <f>SUM(G390:G393)/1000</f>
        <v>4044</v>
      </c>
    </row>
    <row r="395" spans="1:7" ht="15.75">
      <c r="A395" s="120" t="s">
        <v>32</v>
      </c>
      <c r="B395" s="120"/>
      <c r="C395" s="120"/>
      <c r="D395" s="120"/>
      <c r="E395" s="120"/>
      <c r="F395" s="120"/>
      <c r="G395" s="120"/>
    </row>
    <row r="396" spans="1:7" ht="25.5">
      <c r="A396" s="19">
        <v>66511390</v>
      </c>
      <c r="B396" s="20" t="s">
        <v>33</v>
      </c>
      <c r="C396" s="19" t="s">
        <v>26</v>
      </c>
      <c r="D396" s="20" t="s">
        <v>20</v>
      </c>
      <c r="E396" s="25">
        <v>150000</v>
      </c>
      <c r="F396" s="20">
        <v>1</v>
      </c>
      <c r="G396" s="90">
        <f t="shared" ref="G396" si="31">E396*F396</f>
        <v>150000</v>
      </c>
    </row>
    <row r="397" spans="1:7" ht="15.75">
      <c r="A397" s="121" t="s">
        <v>16</v>
      </c>
      <c r="B397" s="121"/>
      <c r="C397" s="121"/>
      <c r="D397" s="121"/>
      <c r="E397" s="121"/>
      <c r="F397" s="121"/>
      <c r="G397" s="18">
        <f>SUM(G395:G396)/1000</f>
        <v>150</v>
      </c>
    </row>
    <row r="398" spans="1:7" ht="15.75">
      <c r="A398" s="120" t="s">
        <v>58</v>
      </c>
      <c r="B398" s="120"/>
      <c r="C398" s="120"/>
      <c r="D398" s="120"/>
      <c r="E398" s="120"/>
      <c r="F398" s="120"/>
      <c r="G398" s="120"/>
    </row>
    <row r="399" spans="1:7">
      <c r="A399" s="26">
        <v>80531130</v>
      </c>
      <c r="B399" s="27" t="s">
        <v>57</v>
      </c>
      <c r="C399" s="28" t="s">
        <v>21</v>
      </c>
      <c r="D399" s="20" t="s">
        <v>20</v>
      </c>
      <c r="E399" s="32">
        <v>8000000</v>
      </c>
      <c r="F399" s="27">
        <v>1</v>
      </c>
      <c r="G399" s="90">
        <f t="shared" ref="G399" si="32">E399*F399</f>
        <v>8000000</v>
      </c>
    </row>
    <row r="400" spans="1:7" ht="15.75">
      <c r="A400" s="123" t="s">
        <v>16</v>
      </c>
      <c r="B400" s="123"/>
      <c r="C400" s="123"/>
      <c r="D400" s="123"/>
      <c r="E400" s="123"/>
      <c r="F400" s="123"/>
      <c r="G400" s="18">
        <f>SUM(G398:G399)/1000</f>
        <v>8000</v>
      </c>
    </row>
    <row r="401" spans="1:7">
      <c r="A401" s="124" t="s">
        <v>52</v>
      </c>
      <c r="B401" s="124"/>
      <c r="C401" s="124"/>
      <c r="D401" s="124"/>
      <c r="E401" s="124"/>
      <c r="F401" s="124"/>
      <c r="G401" s="124"/>
    </row>
    <row r="402" spans="1:7">
      <c r="A402" s="26">
        <v>79211150</v>
      </c>
      <c r="B402" s="27" t="s">
        <v>53</v>
      </c>
      <c r="C402" s="26" t="s">
        <v>41</v>
      </c>
      <c r="D402" s="27" t="s">
        <v>22</v>
      </c>
      <c r="E402" s="32">
        <v>1000000</v>
      </c>
      <c r="F402" s="27">
        <v>1</v>
      </c>
      <c r="G402" s="90">
        <f t="shared" ref="G402:G403" si="33">E402*F402</f>
        <v>1000000</v>
      </c>
    </row>
    <row r="403" spans="1:7">
      <c r="A403" s="26">
        <v>85311210</v>
      </c>
      <c r="B403" s="12" t="s">
        <v>629</v>
      </c>
      <c r="C403" s="26" t="s">
        <v>41</v>
      </c>
      <c r="D403" s="27" t="s">
        <v>22</v>
      </c>
      <c r="E403" s="32">
        <v>1000000</v>
      </c>
      <c r="F403" s="27">
        <v>1</v>
      </c>
      <c r="G403" s="90">
        <f t="shared" si="33"/>
        <v>1000000</v>
      </c>
    </row>
    <row r="404" spans="1:7" ht="15.75">
      <c r="A404" s="121" t="s">
        <v>16</v>
      </c>
      <c r="B404" s="121"/>
      <c r="C404" s="121"/>
      <c r="D404" s="121"/>
      <c r="E404" s="121"/>
      <c r="F404" s="121"/>
      <c r="G404" s="18">
        <f>SUM(G402:G403)/1000</f>
        <v>2000</v>
      </c>
    </row>
    <row r="405" spans="1:7" ht="15.75">
      <c r="A405" s="120" t="s">
        <v>34</v>
      </c>
      <c r="B405" s="120"/>
      <c r="C405" s="120"/>
      <c r="D405" s="120"/>
      <c r="E405" s="120"/>
      <c r="F405" s="120"/>
      <c r="G405" s="120"/>
    </row>
    <row r="406" spans="1:7">
      <c r="A406" s="19">
        <v>55321100</v>
      </c>
      <c r="B406" s="20" t="s">
        <v>35</v>
      </c>
      <c r="C406" s="19" t="s">
        <v>30</v>
      </c>
      <c r="D406" s="20" t="s">
        <v>20</v>
      </c>
      <c r="E406" s="25">
        <v>198000000</v>
      </c>
      <c r="F406" s="20">
        <v>1</v>
      </c>
      <c r="G406" s="90">
        <f t="shared" ref="G406:G407" si="34">E406*F406</f>
        <v>198000000</v>
      </c>
    </row>
    <row r="407" spans="1:7">
      <c r="A407" s="19">
        <v>42911140</v>
      </c>
      <c r="B407" s="20" t="s">
        <v>36</v>
      </c>
      <c r="C407" s="23" t="s">
        <v>21</v>
      </c>
      <c r="D407" s="20" t="s">
        <v>20</v>
      </c>
      <c r="E407" s="25">
        <v>1728000</v>
      </c>
      <c r="F407" s="20">
        <v>1</v>
      </c>
      <c r="G407" s="90">
        <f t="shared" si="34"/>
        <v>1728000</v>
      </c>
    </row>
    <row r="408" spans="1:7" ht="15.75">
      <c r="A408" s="121" t="s">
        <v>16</v>
      </c>
      <c r="B408" s="121"/>
      <c r="C408" s="121"/>
      <c r="D408" s="121"/>
      <c r="E408" s="121"/>
      <c r="F408" s="121"/>
      <c r="G408" s="18">
        <f>SUM(G406:G407)/1000</f>
        <v>199728</v>
      </c>
    </row>
    <row r="409" spans="1:7" ht="15.75">
      <c r="A409" s="120" t="s">
        <v>64</v>
      </c>
      <c r="B409" s="120"/>
      <c r="C409" s="120"/>
      <c r="D409" s="120"/>
      <c r="E409" s="120"/>
      <c r="F409" s="120"/>
      <c r="G409" s="120"/>
    </row>
    <row r="410" spans="1:7">
      <c r="A410" s="30">
        <v>79111200</v>
      </c>
      <c r="B410" s="31" t="s">
        <v>82</v>
      </c>
      <c r="C410" s="26" t="s">
        <v>41</v>
      </c>
      <c r="D410" s="20" t="s">
        <v>20</v>
      </c>
      <c r="E410" s="32">
        <v>3900000</v>
      </c>
      <c r="F410" s="27">
        <v>1</v>
      </c>
      <c r="G410" s="90">
        <f t="shared" ref="G410" si="35">E410*F410</f>
        <v>3900000</v>
      </c>
    </row>
    <row r="411" spans="1:7" ht="15.75">
      <c r="A411" s="123" t="s">
        <v>16</v>
      </c>
      <c r="B411" s="123"/>
      <c r="C411" s="123"/>
      <c r="D411" s="123"/>
      <c r="E411" s="123"/>
      <c r="F411" s="123"/>
      <c r="G411" s="18">
        <f>SUM(G409:G410)/1000</f>
        <v>3900</v>
      </c>
    </row>
    <row r="412" spans="1:7">
      <c r="A412" s="124" t="s">
        <v>71</v>
      </c>
      <c r="B412" s="124"/>
      <c r="C412" s="124"/>
      <c r="D412" s="124"/>
      <c r="E412" s="124"/>
      <c r="F412" s="124"/>
      <c r="G412" s="124"/>
    </row>
    <row r="413" spans="1:7" ht="25.5">
      <c r="A413" s="30">
        <v>80571100</v>
      </c>
      <c r="B413" s="27" t="s">
        <v>59</v>
      </c>
      <c r="C413" s="26" t="s">
        <v>21</v>
      </c>
      <c r="D413" s="20" t="s">
        <v>20</v>
      </c>
      <c r="E413" s="32">
        <v>1900000</v>
      </c>
      <c r="F413" s="27">
        <v>1</v>
      </c>
      <c r="G413" s="90">
        <f t="shared" ref="G413" si="36">E413*F413</f>
        <v>1900000</v>
      </c>
    </row>
    <row r="414" spans="1:7" ht="15.75">
      <c r="A414" s="123" t="s">
        <v>16</v>
      </c>
      <c r="B414" s="123"/>
      <c r="C414" s="123"/>
      <c r="D414" s="123"/>
      <c r="E414" s="123"/>
      <c r="F414" s="123"/>
      <c r="G414" s="18">
        <f>SUM(G412:G413)/1000</f>
        <v>1900</v>
      </c>
    </row>
    <row r="415" spans="1:7">
      <c r="A415" s="124" t="s">
        <v>37</v>
      </c>
      <c r="B415" s="124"/>
      <c r="C415" s="124"/>
      <c r="D415" s="124"/>
      <c r="E415" s="124"/>
      <c r="F415" s="124"/>
      <c r="G415" s="124"/>
    </row>
    <row r="416" spans="1:7">
      <c r="A416" s="63" t="s">
        <v>73</v>
      </c>
      <c r="B416" s="26" t="s">
        <v>72</v>
      </c>
      <c r="C416" s="26" t="s">
        <v>21</v>
      </c>
      <c r="D416" s="20" t="s">
        <v>20</v>
      </c>
      <c r="E416" s="29">
        <v>40000000</v>
      </c>
      <c r="F416" s="27">
        <v>1</v>
      </c>
      <c r="G416" s="38">
        <f t="shared" ref="G416" si="37">E416*F416</f>
        <v>40000000</v>
      </c>
    </row>
    <row r="417" spans="1:7" ht="15.75">
      <c r="A417" s="121" t="s">
        <v>16</v>
      </c>
      <c r="B417" s="121"/>
      <c r="C417" s="121"/>
      <c r="D417" s="121"/>
      <c r="E417" s="121"/>
      <c r="F417" s="121"/>
      <c r="G417" s="18">
        <f>SUM(G415:G416)/1000</f>
        <v>40000</v>
      </c>
    </row>
    <row r="418" spans="1:7" ht="15.75">
      <c r="A418" s="120" t="s">
        <v>63</v>
      </c>
      <c r="B418" s="120"/>
      <c r="C418" s="120"/>
      <c r="D418" s="120"/>
      <c r="E418" s="120"/>
      <c r="F418" s="120"/>
      <c r="G418" s="120"/>
    </row>
    <row r="419" spans="1:7">
      <c r="A419" s="19">
        <v>71341100</v>
      </c>
      <c r="B419" s="27" t="s">
        <v>83</v>
      </c>
      <c r="C419" s="19" t="s">
        <v>30</v>
      </c>
      <c r="D419" s="19" t="s">
        <v>20</v>
      </c>
      <c r="E419" s="25">
        <v>65000000</v>
      </c>
      <c r="F419" s="20">
        <v>1</v>
      </c>
      <c r="G419" s="90">
        <f t="shared" ref="G419:G420" si="38">E419*F419</f>
        <v>65000000</v>
      </c>
    </row>
    <row r="420" spans="1:7" ht="26.25">
      <c r="A420" s="19">
        <v>50111130</v>
      </c>
      <c r="B420" s="103" t="s">
        <v>628</v>
      </c>
      <c r="C420" s="19" t="s">
        <v>21</v>
      </c>
      <c r="D420" s="19" t="s">
        <v>20</v>
      </c>
      <c r="E420" s="25">
        <v>2000000</v>
      </c>
      <c r="F420" s="20">
        <v>1</v>
      </c>
      <c r="G420" s="90">
        <f t="shared" si="38"/>
        <v>2000000</v>
      </c>
    </row>
    <row r="421" spans="1:7" ht="15.75">
      <c r="A421" s="121" t="s">
        <v>16</v>
      </c>
      <c r="B421" s="121"/>
      <c r="C421" s="121"/>
      <c r="D421" s="121"/>
      <c r="E421" s="121"/>
      <c r="F421" s="121"/>
      <c r="G421" s="18">
        <f>SUM(G419:G420)/1000</f>
        <v>67000</v>
      </c>
    </row>
    <row r="422" spans="1:7" ht="15.75">
      <c r="A422" s="120" t="s">
        <v>68</v>
      </c>
      <c r="B422" s="120"/>
      <c r="C422" s="120"/>
      <c r="D422" s="120"/>
      <c r="E422" s="120"/>
      <c r="F422" s="120"/>
      <c r="G422" s="120"/>
    </row>
    <row r="423" spans="1:7">
      <c r="A423" s="19">
        <v>34121100</v>
      </c>
      <c r="B423" s="20" t="s">
        <v>129</v>
      </c>
      <c r="C423" s="19" t="s">
        <v>21</v>
      </c>
      <c r="D423" s="20" t="s">
        <v>20</v>
      </c>
      <c r="E423" s="25">
        <v>35000000</v>
      </c>
      <c r="F423" s="20">
        <v>1</v>
      </c>
      <c r="G423" s="90">
        <f t="shared" ref="G423" si="39">E423*F423</f>
        <v>35000000</v>
      </c>
    </row>
    <row r="424" spans="1:7" ht="15.75">
      <c r="A424" s="121" t="s">
        <v>16</v>
      </c>
      <c r="B424" s="121"/>
      <c r="C424" s="121"/>
      <c r="D424" s="121"/>
      <c r="E424" s="121"/>
      <c r="F424" s="121"/>
      <c r="G424" s="18">
        <f>SUM(G422:G423)/1000</f>
        <v>35000</v>
      </c>
    </row>
    <row r="425" spans="1:7" ht="15.75">
      <c r="A425" s="120" t="s">
        <v>656</v>
      </c>
      <c r="B425" s="120"/>
      <c r="C425" s="120"/>
      <c r="D425" s="120"/>
      <c r="E425" s="120"/>
      <c r="F425" s="120"/>
      <c r="G425" s="120"/>
    </row>
    <row r="426" spans="1:7">
      <c r="A426" s="118" t="s">
        <v>696</v>
      </c>
      <c r="B426" s="20" t="s">
        <v>697</v>
      </c>
      <c r="C426" s="19" t="s">
        <v>41</v>
      </c>
      <c r="D426" s="20" t="s">
        <v>17</v>
      </c>
      <c r="E426" s="25">
        <v>300000</v>
      </c>
      <c r="F426" s="20">
        <v>2</v>
      </c>
      <c r="G426" s="90">
        <f t="shared" ref="G426" si="40">E426*F426</f>
        <v>600000</v>
      </c>
    </row>
    <row r="427" spans="1:7">
      <c r="A427" s="69" t="s">
        <v>688</v>
      </c>
      <c r="B427" s="96" t="s">
        <v>689</v>
      </c>
      <c r="C427" s="19" t="s">
        <v>41</v>
      </c>
      <c r="D427" s="20" t="s">
        <v>17</v>
      </c>
      <c r="E427" s="25">
        <v>225000</v>
      </c>
      <c r="F427" s="20">
        <v>2</v>
      </c>
      <c r="G427" s="90">
        <f t="shared" ref="G427" si="41">E427*F427</f>
        <v>450000</v>
      </c>
    </row>
    <row r="428" spans="1:7">
      <c r="A428" s="58">
        <v>30239100</v>
      </c>
      <c r="B428" s="96" t="s">
        <v>690</v>
      </c>
      <c r="C428" s="19" t="s">
        <v>41</v>
      </c>
      <c r="D428" s="20" t="s">
        <v>17</v>
      </c>
      <c r="E428" s="25">
        <v>475000</v>
      </c>
      <c r="F428" s="20">
        <v>2</v>
      </c>
      <c r="G428" s="90">
        <f t="shared" ref="G428" si="42">E428*F428</f>
        <v>950000</v>
      </c>
    </row>
    <row r="429" spans="1:7" ht="15.75">
      <c r="A429" s="121" t="s">
        <v>16</v>
      </c>
      <c r="B429" s="121"/>
      <c r="C429" s="121"/>
      <c r="D429" s="121"/>
      <c r="E429" s="121"/>
      <c r="F429" s="121"/>
      <c r="G429" s="18">
        <f>SUM(G426:G428)/1000</f>
        <v>2000</v>
      </c>
    </row>
    <row r="430" spans="1:7" ht="15.75">
      <c r="A430" s="120" t="s">
        <v>661</v>
      </c>
      <c r="B430" s="120"/>
      <c r="C430" s="120"/>
      <c r="D430" s="120"/>
      <c r="E430" s="120"/>
      <c r="F430" s="120"/>
      <c r="G430" s="120"/>
    </row>
    <row r="431" spans="1:7">
      <c r="A431" s="118">
        <v>16311400</v>
      </c>
      <c r="B431" s="20" t="s">
        <v>642</v>
      </c>
      <c r="C431" s="19" t="s">
        <v>41</v>
      </c>
      <c r="D431" s="20" t="s">
        <v>17</v>
      </c>
      <c r="E431" s="25">
        <v>350000</v>
      </c>
      <c r="F431" s="20">
        <v>2</v>
      </c>
      <c r="G431" s="90">
        <f t="shared" ref="G431:G432" si="43">E431*F431</f>
        <v>700000</v>
      </c>
    </row>
    <row r="432" spans="1:7">
      <c r="A432" s="100" t="s">
        <v>687</v>
      </c>
      <c r="B432" s="20" t="s">
        <v>662</v>
      </c>
      <c r="C432" s="19" t="s">
        <v>41</v>
      </c>
      <c r="D432" s="20" t="s">
        <v>17</v>
      </c>
      <c r="E432" s="25">
        <v>100000</v>
      </c>
      <c r="F432" s="20">
        <v>3</v>
      </c>
      <c r="G432" s="90">
        <f t="shared" si="43"/>
        <v>300000</v>
      </c>
    </row>
    <row r="433" spans="1:7" ht="15.75">
      <c r="A433" s="121" t="s">
        <v>16</v>
      </c>
      <c r="B433" s="121"/>
      <c r="C433" s="121"/>
      <c r="D433" s="121"/>
      <c r="E433" s="121"/>
      <c r="F433" s="121"/>
      <c r="G433" s="18">
        <f>SUM(G431:G432)/1000</f>
        <v>1000</v>
      </c>
    </row>
    <row r="434" spans="1:7" ht="18">
      <c r="A434" s="122" t="s">
        <v>16</v>
      </c>
      <c r="B434" s="122"/>
      <c r="C434" s="82" t="s">
        <v>38</v>
      </c>
      <c r="D434" s="82" t="s">
        <v>38</v>
      </c>
      <c r="E434" s="82" t="s">
        <v>38</v>
      </c>
      <c r="F434" s="82" t="s">
        <v>38</v>
      </c>
      <c r="G434" s="9">
        <f>SUM(G79+G87+G93+G344+G349+G377+G383+G388+G394+G397+G400+G404+G408+G411+G414+G417+G421+G424+G429+G433)</f>
        <v>670299.973</v>
      </c>
    </row>
    <row r="435" spans="1:7">
      <c r="G435" s="2"/>
    </row>
    <row r="436" spans="1:7">
      <c r="G436" s="2"/>
    </row>
    <row r="438" spans="1:7">
      <c r="A438" s="117"/>
      <c r="B438" s="119"/>
    </row>
    <row r="439" spans="1:7">
      <c r="A439" s="137"/>
      <c r="B439" s="12"/>
    </row>
    <row r="440" spans="1:7">
      <c r="A440" s="72"/>
      <c r="B440" s="12"/>
    </row>
    <row r="441" spans="1:7">
      <c r="A441" s="72"/>
      <c r="B441" s="12"/>
    </row>
    <row r="442" spans="1:7">
      <c r="A442" s="137"/>
      <c r="B442" s="12"/>
    </row>
    <row r="443" spans="1:7">
      <c r="A443" s="72"/>
      <c r="B443" s="12"/>
    </row>
    <row r="444" spans="1:7">
      <c r="A444" s="117"/>
      <c r="B444" s="119"/>
    </row>
    <row r="445" spans="1:7">
      <c r="A445" s="117"/>
      <c r="B445" s="119"/>
    </row>
    <row r="446" spans="1:7">
      <c r="A446" s="117"/>
      <c r="B446" s="119"/>
    </row>
    <row r="447" spans="1:7">
      <c r="A447" s="72"/>
      <c r="B447" s="12"/>
    </row>
    <row r="448" spans="1:7">
      <c r="A448" s="117"/>
      <c r="B448" s="119"/>
    </row>
    <row r="449" spans="1:2">
      <c r="A449" s="72"/>
      <c r="B449" s="12"/>
    </row>
    <row r="450" spans="1:2">
      <c r="A450" s="117"/>
      <c r="B450" s="138"/>
    </row>
    <row r="451" spans="1:2">
      <c r="A451" s="72"/>
      <c r="B451" s="12"/>
    </row>
    <row r="452" spans="1:2">
      <c r="A452" s="72"/>
      <c r="B452" s="12"/>
    </row>
    <row r="453" spans="1:2">
      <c r="A453" s="72"/>
      <c r="B453" s="12"/>
    </row>
    <row r="454" spans="1:2">
      <c r="A454" s="72"/>
      <c r="B454" s="12"/>
    </row>
    <row r="455" spans="1:2">
      <c r="A455" s="65"/>
      <c r="B455" s="12"/>
    </row>
  </sheetData>
  <mergeCells count="71">
    <mergeCell ref="E2:G2"/>
    <mergeCell ref="E3:G3"/>
    <mergeCell ref="C5:G5"/>
    <mergeCell ref="C6:G6"/>
    <mergeCell ref="C4:G4"/>
    <mergeCell ref="C7:G7"/>
    <mergeCell ref="C8:G8"/>
    <mergeCell ref="C10:G10"/>
    <mergeCell ref="C9:G9"/>
    <mergeCell ref="B12:F12"/>
    <mergeCell ref="B13:F13"/>
    <mergeCell ref="A15:G15"/>
    <mergeCell ref="A16:G16"/>
    <mergeCell ref="A17:G17"/>
    <mergeCell ref="A18:G18"/>
    <mergeCell ref="G19:G21"/>
    <mergeCell ref="B20:B21"/>
    <mergeCell ref="A23:G23"/>
    <mergeCell ref="H23:H25"/>
    <mergeCell ref="I23:I25"/>
    <mergeCell ref="A24:G24"/>
    <mergeCell ref="A25:G25"/>
    <mergeCell ref="A19:B19"/>
    <mergeCell ref="C19:C21"/>
    <mergeCell ref="D19:D21"/>
    <mergeCell ref="E19:E21"/>
    <mergeCell ref="F19:F21"/>
    <mergeCell ref="A53:F53"/>
    <mergeCell ref="A54:G54"/>
    <mergeCell ref="A78:F78"/>
    <mergeCell ref="A79:F79"/>
    <mergeCell ref="A80:G80"/>
    <mergeCell ref="A87:F87"/>
    <mergeCell ref="A88:G88"/>
    <mergeCell ref="A93:F93"/>
    <mergeCell ref="A94:G94"/>
    <mergeCell ref="A344:F344"/>
    <mergeCell ref="A345:G345"/>
    <mergeCell ref="A349:F349"/>
    <mergeCell ref="A350:G350"/>
    <mergeCell ref="A377:F377"/>
    <mergeCell ref="A378:G378"/>
    <mergeCell ref="A379:G379"/>
    <mergeCell ref="A383:F383"/>
    <mergeCell ref="A384:G384"/>
    <mergeCell ref="A388:F388"/>
    <mergeCell ref="A389:G389"/>
    <mergeCell ref="A394:F394"/>
    <mergeCell ref="A395:G395"/>
    <mergeCell ref="A397:F397"/>
    <mergeCell ref="A398:G398"/>
    <mergeCell ref="A400:F400"/>
    <mergeCell ref="A401:G401"/>
    <mergeCell ref="A404:F404"/>
    <mergeCell ref="A405:G405"/>
    <mergeCell ref="A408:F408"/>
    <mergeCell ref="A409:G409"/>
    <mergeCell ref="A411:F411"/>
    <mergeCell ref="A412:G412"/>
    <mergeCell ref="A414:F414"/>
    <mergeCell ref="A415:G415"/>
    <mergeCell ref="A417:F417"/>
    <mergeCell ref="A418:G418"/>
    <mergeCell ref="A421:F421"/>
    <mergeCell ref="A422:G422"/>
    <mergeCell ref="A433:F433"/>
    <mergeCell ref="A434:B434"/>
    <mergeCell ref="A425:G425"/>
    <mergeCell ref="A424:F424"/>
    <mergeCell ref="A429:F429"/>
    <mergeCell ref="A430:G430"/>
  </mergeCells>
  <pageMargins left="0" right="0" top="0" bottom="0" header="0" footer="0"/>
  <pageSetup paperSize="9" scale="90" orientation="portrait" r:id="rId1"/>
  <rowBreaks count="2" manualBreakCount="2">
    <brk id="58" max="16383" man="1"/>
    <brk id="1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1" sqref="F21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2019-10-01T09:25:50Z</cp:lastPrinted>
  <dcterms:created xsi:type="dcterms:W3CDTF">2017-12-17T13:46:16Z</dcterms:created>
  <dcterms:modified xsi:type="dcterms:W3CDTF">2019-10-01T09:26:21Z</dcterms:modified>
</cp:coreProperties>
</file>